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4" activeTab="1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state="hidden" r:id="rId11"/>
    <sheet name="Sheet12" sheetId="12" state="hidden" r:id="rId12"/>
    <sheet name="Sheet13" sheetId="13" state="hidden" r:id="rId13"/>
    <sheet name="Sheet14" sheetId="14" r:id="rId14"/>
    <sheet name="Sheet15" sheetId="15" r:id="rId15"/>
    <sheet name="Sheet16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<sst xmlns="http://schemas.openxmlformats.org/spreadsheetml/2006/main" count="684" uniqueCount="130">
  <si>
    <t>Unirii</t>
  </si>
  <si>
    <t>Libertatii</t>
  </si>
  <si>
    <t>Mureseni</t>
  </si>
  <si>
    <t>Dambul Pietros</t>
  </si>
  <si>
    <t>Budai Nagy Antal</t>
  </si>
  <si>
    <t>Cornisa</t>
  </si>
  <si>
    <t>22 Decembrie</t>
  </si>
  <si>
    <t>Centru</t>
  </si>
  <si>
    <t>Azomures</t>
  </si>
  <si>
    <t>Gradina Zoologica</t>
  </si>
  <si>
    <t>Tudor</t>
  </si>
  <si>
    <t>Valea Rece</t>
  </si>
  <si>
    <t>*</t>
  </si>
  <si>
    <t>calatori</t>
  </si>
  <si>
    <t>student132</t>
  </si>
  <si>
    <t>un singur coeficient</t>
  </si>
  <si>
    <t>plus sau minus</t>
  </si>
  <si>
    <t>deci</t>
  </si>
  <si>
    <t>medie</t>
  </si>
  <si>
    <t>deviatie</t>
  </si>
  <si>
    <t>pentru</t>
  </si>
  <si>
    <t xml:space="preserve">pentru </t>
  </si>
  <si>
    <t>nr.</t>
  </si>
  <si>
    <t>deviatia</t>
  </si>
  <si>
    <t>irwin</t>
  </si>
  <si>
    <t>critic</t>
  </si>
  <si>
    <t>nu</t>
  </si>
  <si>
    <t>gruber</t>
  </si>
  <si>
    <t>da</t>
  </si>
  <si>
    <t>se</t>
  </si>
  <si>
    <t>roman</t>
  </si>
  <si>
    <t>medie'</t>
  </si>
  <si>
    <t>elimina</t>
  </si>
  <si>
    <t>toate</t>
  </si>
  <si>
    <t>deviatie'</t>
  </si>
  <si>
    <t>valorile</t>
  </si>
  <si>
    <t>mai mari</t>
  </si>
  <si>
    <t>sqrt78</t>
  </si>
  <si>
    <t>sau egale</t>
  </si>
  <si>
    <t>sqrt69</t>
  </si>
  <si>
    <t>sqrt77</t>
  </si>
  <si>
    <t>cu</t>
  </si>
  <si>
    <t>sqrt68</t>
  </si>
  <si>
    <t>-</t>
  </si>
  <si>
    <t>Total</t>
  </si>
  <si>
    <t>ALBA IULIA</t>
  </si>
  <si>
    <t>AIUD</t>
  </si>
  <si>
    <t>BLAJ</t>
  </si>
  <si>
    <t>SEBES</t>
  </si>
  <si>
    <t>ABRUD</t>
  </si>
  <si>
    <t>BAIA DE ARIES</t>
  </si>
  <si>
    <t>CAMPENI</t>
  </si>
  <si>
    <t>CUGIR</t>
  </si>
  <si>
    <t>OCNA MURES</t>
  </si>
  <si>
    <t>TEIUS</t>
  </si>
  <si>
    <t>ZLATNA</t>
  </si>
  <si>
    <t>ALBAC</t>
  </si>
  <si>
    <t>ALMASU MARE</t>
  </si>
  <si>
    <t>ARIESENI</t>
  </si>
  <si>
    <t>AVRAM IANCU</t>
  </si>
  <si>
    <t>BERGHIN</t>
  </si>
  <si>
    <t>BISTRA</t>
  </si>
  <si>
    <t>BLANDIANA</t>
  </si>
  <si>
    <t>BUCERDEA GRANOASA</t>
  </si>
  <si>
    <t>BUCIUM</t>
  </si>
  <si>
    <t>CALNIC</t>
  </si>
  <si>
    <t>CENADE</t>
  </si>
  <si>
    <t>CERGAU</t>
  </si>
  <si>
    <t>CERU BACAINTI</t>
  </si>
  <si>
    <t>CETATEA                    DE BALTA</t>
  </si>
  <si>
    <t>CIUGUD</t>
  </si>
  <si>
    <t>CIURULEASA</t>
  </si>
  <si>
    <t>CRACIUNELU                          DE JOS</t>
  </si>
  <si>
    <t>CRICAU</t>
  </si>
  <si>
    <t>CUT</t>
  </si>
  <si>
    <t>DAIA ROMANA</t>
  </si>
  <si>
    <t>DOSTAT</t>
  </si>
  <si>
    <t>FARAU</t>
  </si>
  <si>
    <t>GALDA DE JOS</t>
  </si>
  <si>
    <t>GARDA DE SUS</t>
  </si>
  <si>
    <t>GARBOVA</t>
  </si>
  <si>
    <t>HOPARTA</t>
  </si>
  <si>
    <t>HOREA</t>
  </si>
  <si>
    <t>IGHIU</t>
  </si>
  <si>
    <t>INTREGALDE</t>
  </si>
  <si>
    <t>JIDVEI</t>
  </si>
  <si>
    <t>LIVEZILE</t>
  </si>
  <si>
    <t>LOPADEA NOUA</t>
  </si>
  <si>
    <t>LUNCA           MURESULUI</t>
  </si>
  <si>
    <t>LUPSA</t>
  </si>
  <si>
    <t>METES</t>
  </si>
  <si>
    <t>MIHALT</t>
  </si>
  <si>
    <t>MIRASLAU</t>
  </si>
  <si>
    <t>MOGOS</t>
  </si>
  <si>
    <t>NOSLAC</t>
  </si>
  <si>
    <t>OCOLIS</t>
  </si>
  <si>
    <t>OHABA</t>
  </si>
  <si>
    <t>PIANU</t>
  </si>
  <si>
    <t>POIANA VADULUI</t>
  </si>
  <si>
    <t>PONOR</t>
  </si>
  <si>
    <t>POSAGA</t>
  </si>
  <si>
    <t>RADESTI</t>
  </si>
  <si>
    <t>RAMET</t>
  </si>
  <si>
    <t>RAMETEA</t>
  </si>
  <si>
    <t>ROSIA                         DE SECAS</t>
  </si>
  <si>
    <t>ROSIA MONTANA</t>
  </si>
  <si>
    <t>SALCIUA</t>
  </si>
  <si>
    <t>SALISTEA</t>
  </si>
  <si>
    <t>SANCEL</t>
  </si>
  <si>
    <t>SANTIMBRU</t>
  </si>
  <si>
    <t>SASCIORI</t>
  </si>
  <si>
    <t>SCARISOARA</t>
  </si>
  <si>
    <t>SIBOT</t>
  </si>
  <si>
    <t>SOHODOL</t>
  </si>
  <si>
    <t>SONA</t>
  </si>
  <si>
    <t>SPRING</t>
  </si>
  <si>
    <t>STREMT</t>
  </si>
  <si>
    <t>SUGAG</t>
  </si>
  <si>
    <t>UNIREA</t>
  </si>
  <si>
    <t>VADU MOTILOR</t>
  </si>
  <si>
    <t>VALEA LUNGA</t>
  </si>
  <si>
    <t>VIDRA</t>
  </si>
  <si>
    <t xml:space="preserve">VINTU </t>
  </si>
  <si>
    <t>CETATEA DE BALTA</t>
  </si>
  <si>
    <t>CRACIUNELU   DE JOS</t>
  </si>
  <si>
    <t>LUNCA MURESULUI</t>
  </si>
  <si>
    <t>ROSIA                 DE SECAS</t>
  </si>
  <si>
    <t>SASCIOARA</t>
  </si>
  <si>
    <t>VADU        MOTILOR</t>
  </si>
  <si>
    <t>VANTU DE JOS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</si>
</sst>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0.00E+000"/>
    <numFmt numFmtId="167" formatCode="#,##0"/>
    <numFmt numFmtId="168" formatCode="#,##0.00"/>
    <numFmt numFmtId="169" formatCode="#,##0.00000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Mang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9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4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3" borderId="0" applyNumberFormat="0" applyBorder="0" applyAlignment="0" applyProtection="0"/>
    <xf numFmtId="164" fontId="7" fillId="20" borderId="3" applyNumberFormat="0" applyAlignment="0" applyProtection="0"/>
    <xf numFmtId="164" fontId="8" fillId="7" borderId="1" applyNumberFormat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40">
    <xf numFmtId="164" fontId="0" fillId="0" borderId="0" xfId="0" applyAlignment="1">
      <alignment/>
    </xf>
    <xf numFmtId="164" fontId="1" fillId="0" borderId="10" xfId="0" applyFont="1" applyBorder="1" applyAlignment="1">
      <alignment horizontal="center"/>
    </xf>
    <xf numFmtId="164" fontId="1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/>
    </xf>
    <xf numFmtId="164" fontId="1" fillId="0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17" applyNumberFormat="1" applyFont="1" applyFill="1" applyBorder="1" applyAlignment="1" applyProtection="1">
      <alignment horizontal="center" vertical="center"/>
      <protection/>
    </xf>
    <xf numFmtId="164" fontId="1" fillId="24" borderId="0" xfId="0" applyFont="1" applyFill="1" applyAlignment="1">
      <alignment horizontal="center" vertical="center"/>
    </xf>
    <xf numFmtId="164" fontId="0" fillId="24" borderId="0" xfId="0" applyFill="1" applyAlignment="1">
      <alignment/>
    </xf>
    <xf numFmtId="164" fontId="0" fillId="24" borderId="0" xfId="0" applyFill="1" applyAlignment="1">
      <alignment horizontal="center" vertical="center"/>
    </xf>
    <xf numFmtId="164" fontId="0" fillId="20" borderId="0" xfId="0" applyFill="1" applyAlignment="1">
      <alignment/>
    </xf>
    <xf numFmtId="164" fontId="0" fillId="0" borderId="0" xfId="0" applyFill="1" applyAlignment="1">
      <alignment/>
    </xf>
    <xf numFmtId="164" fontId="0" fillId="25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0" xfId="0" applyFont="1" applyBorder="1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1" fillId="0" borderId="10" xfId="0" applyFont="1" applyBorder="1" applyAlignment="1">
      <alignment horizontal="left" vertical="center"/>
    </xf>
    <xf numFmtId="164" fontId="1" fillId="0" borderId="10" xfId="0" applyFont="1" applyBorder="1" applyAlignment="1">
      <alignment horizontal="justify"/>
    </xf>
    <xf numFmtId="167" fontId="0" fillId="0" borderId="0" xfId="0" applyNumberFormat="1" applyFont="1" applyAlignment="1">
      <alignment horizontal="center" vertical="center"/>
    </xf>
    <xf numFmtId="164" fontId="0" fillId="0" borderId="0" xfId="0" applyFill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164" fontId="1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justify" vertical="center" wrapText="1"/>
    </xf>
    <xf numFmtId="164" fontId="0" fillId="0" borderId="0" xfId="0" applyAlignment="1">
      <alignment vertical="center" wrapText="1"/>
    </xf>
    <xf numFmtId="164" fontId="0" fillId="0" borderId="10" xfId="0" applyBorder="1" applyAlignment="1">
      <alignment vertical="center" wrapText="1"/>
    </xf>
    <xf numFmtId="168" fontId="0" fillId="0" borderId="0" xfId="0" applyNumberFormat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7" fontId="0" fillId="0" borderId="0" xfId="0" applyNumberFormat="1" applyFont="1" applyFill="1" applyAlignment="1">
      <alignment horizontal="center" vertical="center"/>
    </xf>
    <xf numFmtId="164" fontId="0" fillId="0" borderId="10" xfId="0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un" xfId="44"/>
    <cellStyle name="Calcul" xfId="45"/>
    <cellStyle name="Celulă legată" xfId="46"/>
    <cellStyle name="Eronat" xfId="47"/>
    <cellStyle name="Ieșire" xfId="48"/>
    <cellStyle name="Intrare" xfId="49"/>
    <cellStyle name="Neutru" xfId="50"/>
    <cellStyle name="Notă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%20trafic\contracte\tg.%20mures\2014\lucrare\anexe%20format%20electronic\anexa%207\matr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%20trafic\CONTRACTE\Tg.%20Mures\2014\Lucrare\Anexe%20format%20electronic\Anexa%207\Matri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%20trafic\CONTRACTE\Autoritatea%20Metropolitana%20Bucuresti\Calcule\Mat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ante"/>
      <sheetName val="Populatia"/>
      <sheetName val="Fluxuri"/>
      <sheetName val="Sheet1"/>
      <sheetName val="Sheet2"/>
    </sheetNames>
    <sheetDataSet>
      <sheetData sheetId="2">
        <row r="4">
          <cell r="B4">
            <v>375783385.6135047</v>
          </cell>
          <cell r="C4">
            <v>4473264.466990403</v>
          </cell>
        </row>
        <row r="5">
          <cell r="B5">
            <v>900505233.2234932</v>
          </cell>
          <cell r="C5">
            <v>4878253.931319197</v>
          </cell>
          <cell r="D5">
            <v>6677610.247880238</v>
          </cell>
        </row>
        <row r="6">
          <cell r="B6">
            <v>678936115.2903494</v>
          </cell>
          <cell r="C6">
            <v>3429865.754962193</v>
          </cell>
          <cell r="D6">
            <v>3651019.002025124</v>
          </cell>
          <cell r="E6">
            <v>24158534.89168175</v>
          </cell>
        </row>
        <row r="7">
          <cell r="B7">
            <v>1296994033.3058774</v>
          </cell>
          <cell r="C7">
            <v>4638105.755362744</v>
          </cell>
          <cell r="D7">
            <v>3143993.5125861187</v>
          </cell>
          <cell r="E7">
            <v>9576804.222222222</v>
          </cell>
          <cell r="F7">
            <v>12727420.247933883</v>
          </cell>
        </row>
        <row r="8">
          <cell r="B8">
            <v>932118173.2216165</v>
          </cell>
          <cell r="C8">
            <v>2582763.6003836393</v>
          </cell>
          <cell r="D8">
            <v>2271837.4198853094</v>
          </cell>
          <cell r="E8">
            <v>5255114.182029321</v>
          </cell>
          <cell r="F8">
            <v>5833275.798320843</v>
          </cell>
          <cell r="G8">
            <v>89967444.19642855</v>
          </cell>
        </row>
        <row r="9">
          <cell r="B9">
            <v>3329666370.1398535</v>
          </cell>
          <cell r="C9">
            <v>7800915.637860083</v>
          </cell>
          <cell r="D9">
            <v>6816643.686348845</v>
          </cell>
          <cell r="E9">
            <v>31176680.078895457</v>
          </cell>
          <cell r="F9">
            <v>38163586.32494032</v>
          </cell>
          <cell r="G9">
            <v>81110042.7983539</v>
          </cell>
          <cell r="H9">
            <v>29342811.720226847</v>
          </cell>
        </row>
        <row r="10">
          <cell r="B10">
            <v>135087723.8688594</v>
          </cell>
          <cell r="C10">
            <v>1522518.8960726128</v>
          </cell>
          <cell r="D10">
            <v>10228008.537141934</v>
          </cell>
          <cell r="E10">
            <v>1519884.712865117</v>
          </cell>
          <cell r="F10">
            <v>918120.3350419444</v>
          </cell>
          <cell r="G10">
            <v>1023711.5664075006</v>
          </cell>
          <cell r="H10">
            <v>800214.9183857132</v>
          </cell>
          <cell r="I10">
            <v>1918324.4314940546</v>
          </cell>
        </row>
        <row r="12">
          <cell r="B12">
            <v>419577324.2228524</v>
          </cell>
          <cell r="C12">
            <v>2056148.7072974145</v>
          </cell>
          <cell r="D12">
            <v>2423094.558715476</v>
          </cell>
          <cell r="E12">
            <v>8544479.401656348</v>
          </cell>
          <cell r="F12">
            <v>19724336.642378602</v>
          </cell>
          <cell r="G12">
            <v>5140335.719503286</v>
          </cell>
          <cell r="H12">
            <v>3247681.306558725</v>
          </cell>
          <cell r="I12">
            <v>8728556.664772881</v>
          </cell>
          <cell r="J12">
            <v>704178.8334939765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ante"/>
      <sheetName val="Populatia"/>
      <sheetName val="Fluxuri"/>
      <sheetName val="Sheet1"/>
      <sheetName val="Sheet2"/>
    </sheetNames>
    <sheetDataSet>
      <sheetData sheetId="0">
        <row r="3">
          <cell r="B3">
            <v>4.78</v>
          </cell>
        </row>
        <row r="4">
          <cell r="B4">
            <v>6.3</v>
          </cell>
          <cell r="C4">
            <v>3.72</v>
          </cell>
        </row>
        <row r="5">
          <cell r="B5">
            <v>4.17</v>
          </cell>
          <cell r="C5">
            <v>3.65</v>
          </cell>
          <cell r="D5">
            <v>3.14</v>
          </cell>
        </row>
        <row r="6">
          <cell r="B6">
            <v>4.06</v>
          </cell>
          <cell r="C6">
            <v>3.68</v>
          </cell>
          <cell r="D6">
            <v>3.59</v>
          </cell>
          <cell r="E6">
            <v>1.43</v>
          </cell>
        </row>
        <row r="7">
          <cell r="B7">
            <v>3.88</v>
          </cell>
          <cell r="C7">
            <v>4.18</v>
          </cell>
          <cell r="D7">
            <v>5.11</v>
          </cell>
          <cell r="E7">
            <v>3</v>
          </cell>
          <cell r="F7">
            <v>2.2</v>
          </cell>
        </row>
        <row r="8">
          <cell r="B8">
            <v>4.69</v>
          </cell>
          <cell r="C8">
            <v>5.74</v>
          </cell>
          <cell r="D8">
            <v>6.16</v>
          </cell>
          <cell r="E8">
            <v>4.15</v>
          </cell>
          <cell r="F8">
            <v>3.33</v>
          </cell>
          <cell r="G8">
            <v>1.12</v>
          </cell>
        </row>
        <row r="9">
          <cell r="B9">
            <v>2.84</v>
          </cell>
          <cell r="C9">
            <v>3.78</v>
          </cell>
          <cell r="D9">
            <v>4.07</v>
          </cell>
          <cell r="E9">
            <v>1.9500000000000002</v>
          </cell>
          <cell r="F9">
            <v>1.49</v>
          </cell>
          <cell r="G9">
            <v>1.35</v>
          </cell>
          <cell r="H9">
            <v>2.3</v>
          </cell>
        </row>
        <row r="10">
          <cell r="B10">
            <v>8.19</v>
          </cell>
          <cell r="C10">
            <v>4.97</v>
          </cell>
          <cell r="D10">
            <v>1.9300000000000002</v>
          </cell>
          <cell r="E10">
            <v>5.13</v>
          </cell>
          <cell r="F10">
            <v>5.58</v>
          </cell>
          <cell r="G10">
            <v>6.98</v>
          </cell>
          <cell r="H10">
            <v>8.09</v>
          </cell>
          <cell r="I10">
            <v>5.98</v>
          </cell>
        </row>
        <row r="11">
          <cell r="B11">
            <v>5.89</v>
          </cell>
          <cell r="C11">
            <v>6.16</v>
          </cell>
          <cell r="D11">
            <v>6.78</v>
          </cell>
          <cell r="E11">
            <v>4.31</v>
          </cell>
          <cell r="F11">
            <v>3.02</v>
          </cell>
          <cell r="G11">
            <v>3.34</v>
          </cell>
          <cell r="H11">
            <v>5.09</v>
          </cell>
          <cell r="I11">
            <v>3.15</v>
          </cell>
          <cell r="J11">
            <v>8.31</v>
          </cell>
        </row>
        <row r="12">
          <cell r="B12">
            <v>5.52</v>
          </cell>
          <cell r="C12">
            <v>5.08</v>
          </cell>
          <cell r="D12">
            <v>4.71</v>
          </cell>
          <cell r="E12">
            <v>2.57</v>
          </cell>
          <cell r="F12">
            <v>1.43</v>
          </cell>
          <cell r="G12">
            <v>3.7</v>
          </cell>
          <cell r="H12">
            <v>4.77</v>
          </cell>
          <cell r="I12">
            <v>3.33</v>
          </cell>
          <cell r="J12">
            <v>6.81</v>
          </cell>
          <cell r="K12">
            <v>4.84</v>
          </cell>
        </row>
        <row r="13">
          <cell r="B13">
            <v>7.16</v>
          </cell>
          <cell r="C13">
            <v>8.82</v>
          </cell>
          <cell r="D13">
            <v>3.29</v>
          </cell>
          <cell r="E13">
            <v>3.17</v>
          </cell>
          <cell r="F13">
            <v>4.57</v>
          </cell>
          <cell r="G13">
            <v>6.03</v>
          </cell>
          <cell r="H13">
            <v>7.16</v>
          </cell>
          <cell r="I13">
            <v>5.01</v>
          </cell>
          <cell r="J13">
            <v>4.95</v>
          </cell>
          <cell r="K13">
            <v>10.09</v>
          </cell>
          <cell r="L13">
            <v>5</v>
          </cell>
        </row>
      </sheetData>
      <sheetData sheetId="1">
        <row r="2">
          <cell r="B2">
            <v>13403</v>
          </cell>
        </row>
        <row r="3">
          <cell r="B3">
            <v>11769</v>
          </cell>
        </row>
        <row r="4">
          <cell r="B4">
            <v>14408</v>
          </cell>
          <cell r="C4">
            <v>14408</v>
          </cell>
        </row>
        <row r="5">
          <cell r="B5">
            <v>24047</v>
          </cell>
          <cell r="C5">
            <v>24047</v>
          </cell>
          <cell r="D5">
            <v>24047</v>
          </cell>
        </row>
        <row r="6">
          <cell r="B6">
            <v>6933</v>
          </cell>
          <cell r="C6">
            <v>6933</v>
          </cell>
          <cell r="D6">
            <v>6933</v>
          </cell>
          <cell r="E6">
            <v>6933</v>
          </cell>
        </row>
        <row r="7">
          <cell r="B7">
            <v>2457</v>
          </cell>
          <cell r="C7">
            <v>2457</v>
          </cell>
          <cell r="D7">
            <v>2457</v>
          </cell>
          <cell r="E7">
            <v>2457</v>
          </cell>
          <cell r="F7">
            <v>2457</v>
          </cell>
        </row>
        <row r="8">
          <cell r="B8">
            <v>5271</v>
          </cell>
          <cell r="C8">
            <v>5271</v>
          </cell>
          <cell r="D8">
            <v>5271</v>
          </cell>
          <cell r="E8">
            <v>5271</v>
          </cell>
          <cell r="F8">
            <v>5271</v>
          </cell>
          <cell r="G8">
            <v>5271</v>
          </cell>
        </row>
        <row r="9">
          <cell r="B9">
            <v>21115</v>
          </cell>
          <cell r="C9">
            <v>21115</v>
          </cell>
          <cell r="D9">
            <v>21115</v>
          </cell>
          <cell r="E9">
            <v>21115</v>
          </cell>
          <cell r="F9">
            <v>21115</v>
          </cell>
          <cell r="G9">
            <v>21115</v>
          </cell>
          <cell r="H9">
            <v>21115</v>
          </cell>
        </row>
        <row r="10">
          <cell r="B10">
            <v>153</v>
          </cell>
          <cell r="C10">
            <v>153</v>
          </cell>
          <cell r="D10">
            <v>153</v>
          </cell>
          <cell r="E10">
            <v>153</v>
          </cell>
          <cell r="F10">
            <v>153</v>
          </cell>
          <cell r="G10">
            <v>153</v>
          </cell>
          <cell r="H10">
            <v>153</v>
          </cell>
          <cell r="I10">
            <v>153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50783</v>
          </cell>
          <cell r="C12">
            <v>50783</v>
          </cell>
          <cell r="D12">
            <v>50783</v>
          </cell>
          <cell r="E12">
            <v>50783</v>
          </cell>
          <cell r="F12">
            <v>50783</v>
          </cell>
          <cell r="G12">
            <v>50783</v>
          </cell>
          <cell r="H12">
            <v>50783</v>
          </cell>
          <cell r="I12">
            <v>50783</v>
          </cell>
          <cell r="J12">
            <v>50783</v>
          </cell>
          <cell r="K12">
            <v>50783</v>
          </cell>
        </row>
        <row r="13">
          <cell r="B13">
            <v>83</v>
          </cell>
          <cell r="C13">
            <v>83</v>
          </cell>
          <cell r="D13">
            <v>83</v>
          </cell>
          <cell r="E13">
            <v>83</v>
          </cell>
          <cell r="F13">
            <v>83</v>
          </cell>
          <cell r="G13">
            <v>83</v>
          </cell>
          <cell r="H13">
            <v>83</v>
          </cell>
          <cell r="I13">
            <v>83</v>
          </cell>
          <cell r="J13">
            <v>83</v>
          </cell>
          <cell r="K13">
            <v>83</v>
          </cell>
          <cell r="L13">
            <v>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ante"/>
      <sheetName val="Populatia"/>
      <sheetName val="Fluxuri"/>
      <sheetName val="Sheet1"/>
      <sheetName val="Sheet2"/>
    </sheetNames>
    <sheetDataSet>
      <sheetData sheetId="0">
        <row r="3">
          <cell r="B3">
            <v>19</v>
          </cell>
        </row>
        <row r="4">
          <cell r="B4">
            <v>17</v>
          </cell>
          <cell r="C4">
            <v>34</v>
          </cell>
        </row>
        <row r="5">
          <cell r="B5">
            <v>24</v>
          </cell>
          <cell r="C5">
            <v>42</v>
          </cell>
          <cell r="D5">
            <v>24</v>
          </cell>
        </row>
        <row r="6">
          <cell r="B6">
            <v>17</v>
          </cell>
          <cell r="C6">
            <v>18</v>
          </cell>
          <cell r="D6">
            <v>30</v>
          </cell>
          <cell r="E6">
            <v>44</v>
          </cell>
        </row>
        <row r="7">
          <cell r="B7">
            <v>20</v>
          </cell>
          <cell r="C7">
            <v>37</v>
          </cell>
          <cell r="D7">
            <v>12</v>
          </cell>
          <cell r="E7">
            <v>34</v>
          </cell>
          <cell r="F7">
            <v>28</v>
          </cell>
        </row>
        <row r="8">
          <cell r="B8">
            <v>17</v>
          </cell>
          <cell r="C8">
            <v>32</v>
          </cell>
          <cell r="D8">
            <v>16</v>
          </cell>
          <cell r="E8">
            <v>30</v>
          </cell>
          <cell r="F8">
            <v>23</v>
          </cell>
          <cell r="G8">
            <v>11</v>
          </cell>
        </row>
        <row r="9">
          <cell r="B9">
            <v>12</v>
          </cell>
          <cell r="C9">
            <v>26</v>
          </cell>
          <cell r="D9">
            <v>33</v>
          </cell>
          <cell r="E9">
            <v>27</v>
          </cell>
          <cell r="F9">
            <v>30</v>
          </cell>
          <cell r="G9">
            <v>42</v>
          </cell>
          <cell r="H9">
            <v>39</v>
          </cell>
        </row>
        <row r="10">
          <cell r="B10">
            <v>35</v>
          </cell>
          <cell r="C10">
            <v>53</v>
          </cell>
          <cell r="D10">
            <v>39</v>
          </cell>
          <cell r="E10">
            <v>16</v>
          </cell>
          <cell r="F10">
            <v>51</v>
          </cell>
          <cell r="G10">
            <v>49</v>
          </cell>
          <cell r="H10">
            <v>45</v>
          </cell>
          <cell r="I10">
            <v>38</v>
          </cell>
        </row>
        <row r="11">
          <cell r="B11">
            <v>19</v>
          </cell>
          <cell r="C11">
            <v>30</v>
          </cell>
          <cell r="D11">
            <v>39</v>
          </cell>
          <cell r="E11">
            <v>33</v>
          </cell>
          <cell r="F11">
            <v>33</v>
          </cell>
          <cell r="G11">
            <v>49</v>
          </cell>
          <cell r="H11">
            <v>45</v>
          </cell>
          <cell r="I11">
            <v>11</v>
          </cell>
          <cell r="J11">
            <v>42</v>
          </cell>
        </row>
        <row r="12">
          <cell r="B12">
            <v>16</v>
          </cell>
          <cell r="C12">
            <v>21</v>
          </cell>
          <cell r="D12">
            <v>44</v>
          </cell>
          <cell r="E12">
            <v>38</v>
          </cell>
          <cell r="F12">
            <v>24</v>
          </cell>
          <cell r="G12">
            <v>44</v>
          </cell>
          <cell r="H12">
            <v>38</v>
          </cell>
          <cell r="I12">
            <v>15</v>
          </cell>
          <cell r="J12">
            <v>48</v>
          </cell>
          <cell r="K12">
            <v>13</v>
          </cell>
        </row>
        <row r="13">
          <cell r="B13">
            <v>21</v>
          </cell>
          <cell r="C13">
            <v>2</v>
          </cell>
          <cell r="D13">
            <v>43</v>
          </cell>
          <cell r="E13">
            <v>44</v>
          </cell>
          <cell r="F13">
            <v>16</v>
          </cell>
          <cell r="G13">
            <v>40</v>
          </cell>
          <cell r="H13">
            <v>35</v>
          </cell>
          <cell r="I13">
            <v>28</v>
          </cell>
          <cell r="J13">
            <v>53</v>
          </cell>
          <cell r="K13">
            <v>32</v>
          </cell>
          <cell r="L13">
            <v>22</v>
          </cell>
        </row>
        <row r="14">
          <cell r="B14">
            <v>23</v>
          </cell>
          <cell r="C14">
            <v>41</v>
          </cell>
          <cell r="D14">
            <v>27</v>
          </cell>
          <cell r="E14">
            <v>7</v>
          </cell>
          <cell r="F14">
            <v>39</v>
          </cell>
          <cell r="G14">
            <v>37</v>
          </cell>
          <cell r="H14">
            <v>33</v>
          </cell>
          <cell r="I14">
            <v>26</v>
          </cell>
          <cell r="J14">
            <v>16</v>
          </cell>
          <cell r="K14">
            <v>29</v>
          </cell>
          <cell r="L14">
            <v>38</v>
          </cell>
          <cell r="M14">
            <v>43</v>
          </cell>
        </row>
        <row r="15">
          <cell r="B15">
            <v>18</v>
          </cell>
          <cell r="C15">
            <v>22</v>
          </cell>
          <cell r="D15">
            <v>46</v>
          </cell>
          <cell r="E15">
            <v>40</v>
          </cell>
          <cell r="F15">
            <v>26</v>
          </cell>
          <cell r="G15">
            <v>45</v>
          </cell>
          <cell r="H15">
            <v>40</v>
          </cell>
          <cell r="I15">
            <v>16</v>
          </cell>
          <cell r="J15">
            <v>49</v>
          </cell>
          <cell r="K15">
            <v>19</v>
          </cell>
          <cell r="L15">
            <v>5</v>
          </cell>
          <cell r="M15">
            <v>24</v>
          </cell>
          <cell r="N15">
            <v>38</v>
          </cell>
        </row>
        <row r="16">
          <cell r="B16">
            <v>19</v>
          </cell>
          <cell r="C16">
            <v>6</v>
          </cell>
          <cell r="D16">
            <v>42</v>
          </cell>
          <cell r="E16">
            <v>46</v>
          </cell>
          <cell r="F16">
            <v>20</v>
          </cell>
          <cell r="G16">
            <v>40</v>
          </cell>
          <cell r="H16">
            <v>33</v>
          </cell>
          <cell r="I16">
            <v>22</v>
          </cell>
          <cell r="J16">
            <v>60</v>
          </cell>
          <cell r="K16">
            <v>25</v>
          </cell>
          <cell r="L16">
            <v>14</v>
          </cell>
          <cell r="M16">
            <v>8</v>
          </cell>
          <cell r="N16">
            <v>44</v>
          </cell>
          <cell r="O16">
            <v>15</v>
          </cell>
        </row>
        <row r="17">
          <cell r="B17">
            <v>24</v>
          </cell>
          <cell r="C17">
            <v>50</v>
          </cell>
          <cell r="D17">
            <v>12</v>
          </cell>
          <cell r="E17">
            <v>16</v>
          </cell>
          <cell r="F17">
            <v>39</v>
          </cell>
          <cell r="G17">
            <v>24</v>
          </cell>
          <cell r="H17">
            <v>24</v>
          </cell>
          <cell r="I17">
            <v>38</v>
          </cell>
          <cell r="J17">
            <v>32</v>
          </cell>
          <cell r="K17">
            <v>44</v>
          </cell>
          <cell r="L17">
            <v>49</v>
          </cell>
          <cell r="M17">
            <v>52</v>
          </cell>
          <cell r="N17">
            <v>22</v>
          </cell>
          <cell r="O17">
            <v>51</v>
          </cell>
          <cell r="P17">
            <v>51</v>
          </cell>
        </row>
        <row r="18">
          <cell r="B18">
            <v>9</v>
          </cell>
          <cell r="C18">
            <v>25</v>
          </cell>
          <cell r="D18">
            <v>15</v>
          </cell>
          <cell r="E18">
            <v>25</v>
          </cell>
          <cell r="F18">
            <v>20</v>
          </cell>
          <cell r="G18">
            <v>16</v>
          </cell>
          <cell r="H18">
            <v>12</v>
          </cell>
          <cell r="I18">
            <v>21</v>
          </cell>
          <cell r="J18">
            <v>38</v>
          </cell>
          <cell r="K18">
            <v>27</v>
          </cell>
          <cell r="L18">
            <v>23</v>
          </cell>
          <cell r="M18">
            <v>27</v>
          </cell>
          <cell r="N18">
            <v>26</v>
          </cell>
          <cell r="O18">
            <v>25</v>
          </cell>
          <cell r="P18">
            <v>28</v>
          </cell>
          <cell r="Q18">
            <v>24</v>
          </cell>
        </row>
        <row r="19">
          <cell r="B19">
            <v>17</v>
          </cell>
          <cell r="C19">
            <v>24</v>
          </cell>
          <cell r="D19">
            <v>42</v>
          </cell>
          <cell r="E19">
            <v>37</v>
          </cell>
          <cell r="F19">
            <v>27</v>
          </cell>
          <cell r="G19">
            <v>36</v>
          </cell>
          <cell r="H19">
            <v>41</v>
          </cell>
          <cell r="I19">
            <v>12</v>
          </cell>
          <cell r="J19">
            <v>47</v>
          </cell>
          <cell r="K19">
            <v>10</v>
          </cell>
          <cell r="L19">
            <v>5</v>
          </cell>
          <cell r="M19">
            <v>26</v>
          </cell>
          <cell r="N19">
            <v>35</v>
          </cell>
          <cell r="O19">
            <v>10</v>
          </cell>
          <cell r="P19">
            <v>19</v>
          </cell>
          <cell r="Q19">
            <v>9</v>
          </cell>
          <cell r="R19">
            <v>24</v>
          </cell>
        </row>
        <row r="20">
          <cell r="B20">
            <v>16</v>
          </cell>
          <cell r="C20">
            <v>27</v>
          </cell>
          <cell r="D20">
            <v>33</v>
          </cell>
          <cell r="E20">
            <v>28</v>
          </cell>
          <cell r="F20">
            <v>31</v>
          </cell>
          <cell r="G20">
            <v>43</v>
          </cell>
          <cell r="H20">
            <v>39</v>
          </cell>
          <cell r="I20">
            <v>4</v>
          </cell>
          <cell r="J20">
            <v>38</v>
          </cell>
          <cell r="K20">
            <v>9</v>
          </cell>
          <cell r="L20">
            <v>16</v>
          </cell>
          <cell r="M20">
            <v>29</v>
          </cell>
          <cell r="N20">
            <v>27</v>
          </cell>
          <cell r="O20">
            <v>18</v>
          </cell>
          <cell r="P20">
            <v>23</v>
          </cell>
          <cell r="Q20">
            <v>17</v>
          </cell>
          <cell r="R20">
            <v>27</v>
          </cell>
          <cell r="S20">
            <v>13</v>
          </cell>
        </row>
        <row r="21">
          <cell r="B21">
            <v>21</v>
          </cell>
          <cell r="C21">
            <v>39</v>
          </cell>
          <cell r="D21">
            <v>5</v>
          </cell>
          <cell r="E21">
            <v>26</v>
          </cell>
          <cell r="F21">
            <v>27</v>
          </cell>
          <cell r="G21">
            <v>7</v>
          </cell>
          <cell r="H21">
            <v>11</v>
          </cell>
          <cell r="I21">
            <v>37</v>
          </cell>
          <cell r="J21">
            <v>43</v>
          </cell>
          <cell r="K21">
            <v>45</v>
          </cell>
          <cell r="L21">
            <v>48</v>
          </cell>
          <cell r="M21">
            <v>41</v>
          </cell>
          <cell r="N21">
            <v>32</v>
          </cell>
          <cell r="O21">
            <v>46</v>
          </cell>
          <cell r="P21">
            <v>40</v>
          </cell>
          <cell r="Q21">
            <v>45</v>
          </cell>
          <cell r="R21">
            <v>16</v>
          </cell>
          <cell r="S21">
            <v>46</v>
          </cell>
          <cell r="T21">
            <v>38</v>
          </cell>
        </row>
        <row r="22">
          <cell r="B22">
            <v>16</v>
          </cell>
          <cell r="C22">
            <v>25</v>
          </cell>
          <cell r="D22">
            <v>21</v>
          </cell>
          <cell r="E22">
            <v>34</v>
          </cell>
          <cell r="F22">
            <v>14</v>
          </cell>
          <cell r="G22">
            <v>19</v>
          </cell>
          <cell r="H22">
            <v>9</v>
          </cell>
          <cell r="I22">
            <v>27</v>
          </cell>
          <cell r="J22">
            <v>50</v>
          </cell>
          <cell r="K22">
            <v>39</v>
          </cell>
          <cell r="L22">
            <v>30</v>
          </cell>
          <cell r="M22">
            <v>27</v>
          </cell>
          <cell r="N22">
            <v>38</v>
          </cell>
          <cell r="O22">
            <v>31</v>
          </cell>
          <cell r="P22">
            <v>25</v>
          </cell>
          <cell r="Q22">
            <v>31</v>
          </cell>
          <cell r="R22">
            <v>12</v>
          </cell>
          <cell r="S22">
            <v>33</v>
          </cell>
          <cell r="T22">
            <v>37</v>
          </cell>
          <cell r="U22">
            <v>18</v>
          </cell>
        </row>
        <row r="23">
          <cell r="B23">
            <v>33</v>
          </cell>
          <cell r="C23">
            <v>58</v>
          </cell>
          <cell r="D23">
            <v>21</v>
          </cell>
          <cell r="E23">
            <v>18</v>
          </cell>
          <cell r="F23">
            <v>48</v>
          </cell>
          <cell r="G23">
            <v>33</v>
          </cell>
          <cell r="H23">
            <v>33</v>
          </cell>
          <cell r="I23">
            <v>47</v>
          </cell>
          <cell r="J23">
            <v>27</v>
          </cell>
          <cell r="K23">
            <v>54</v>
          </cell>
          <cell r="L23">
            <v>58</v>
          </cell>
          <cell r="M23">
            <v>60</v>
          </cell>
          <cell r="N23">
            <v>24</v>
          </cell>
          <cell r="O23">
            <v>60</v>
          </cell>
          <cell r="P23">
            <v>60</v>
          </cell>
          <cell r="Q23">
            <v>59</v>
          </cell>
          <cell r="R23">
            <v>32</v>
          </cell>
          <cell r="S23">
            <v>56</v>
          </cell>
          <cell r="T23">
            <v>48</v>
          </cell>
          <cell r="U23">
            <v>26</v>
          </cell>
          <cell r="V23">
            <v>39</v>
          </cell>
        </row>
        <row r="24">
          <cell r="B24">
            <v>46</v>
          </cell>
          <cell r="C24">
            <v>66</v>
          </cell>
          <cell r="D24">
            <v>35</v>
          </cell>
          <cell r="E24">
            <v>25</v>
          </cell>
          <cell r="F24">
            <v>55</v>
          </cell>
          <cell r="G24">
            <v>45</v>
          </cell>
          <cell r="H24">
            <v>40</v>
          </cell>
          <cell r="I24">
            <v>50</v>
          </cell>
          <cell r="J24">
            <v>22</v>
          </cell>
          <cell r="K24">
            <v>56</v>
          </cell>
          <cell r="L24">
            <v>62</v>
          </cell>
          <cell r="M24">
            <v>68</v>
          </cell>
          <cell r="N24">
            <v>26</v>
          </cell>
          <cell r="O24">
            <v>63</v>
          </cell>
          <cell r="P24">
            <v>68</v>
          </cell>
          <cell r="Q24">
            <v>62</v>
          </cell>
          <cell r="R24">
            <v>42</v>
          </cell>
          <cell r="S24">
            <v>59</v>
          </cell>
          <cell r="T24">
            <v>51</v>
          </cell>
          <cell r="U24">
            <v>39</v>
          </cell>
          <cell r="V24">
            <v>45</v>
          </cell>
          <cell r="W24">
            <v>14</v>
          </cell>
        </row>
        <row r="25">
          <cell r="B25">
            <v>13</v>
          </cell>
          <cell r="C25">
            <v>7</v>
          </cell>
          <cell r="D25">
            <v>33</v>
          </cell>
          <cell r="E25">
            <v>36</v>
          </cell>
          <cell r="F25">
            <v>10</v>
          </cell>
          <cell r="G25">
            <v>31</v>
          </cell>
          <cell r="H25">
            <v>25</v>
          </cell>
          <cell r="I25">
            <v>20</v>
          </cell>
          <cell r="J25">
            <v>46</v>
          </cell>
          <cell r="K25">
            <v>24</v>
          </cell>
          <cell r="L25">
            <v>14</v>
          </cell>
          <cell r="M25">
            <v>9</v>
          </cell>
          <cell r="N25">
            <v>35</v>
          </cell>
          <cell r="O25">
            <v>16</v>
          </cell>
          <cell r="P25">
            <v>10</v>
          </cell>
          <cell r="Q25">
            <v>15</v>
          </cell>
          <cell r="R25">
            <v>24</v>
          </cell>
          <cell r="S25">
            <v>18</v>
          </cell>
          <cell r="T25">
            <v>21</v>
          </cell>
          <cell r="U25">
            <v>31</v>
          </cell>
          <cell r="V25">
            <v>17</v>
          </cell>
          <cell r="W25">
            <v>51</v>
          </cell>
          <cell r="X25">
            <v>62</v>
          </cell>
        </row>
        <row r="26">
          <cell r="B26">
            <v>29</v>
          </cell>
          <cell r="C26">
            <v>55</v>
          </cell>
          <cell r="D26">
            <v>17</v>
          </cell>
          <cell r="E26">
            <v>11</v>
          </cell>
          <cell r="F26">
            <v>44</v>
          </cell>
          <cell r="G26">
            <v>29</v>
          </cell>
          <cell r="H26">
            <v>29</v>
          </cell>
          <cell r="I26">
            <v>42</v>
          </cell>
          <cell r="J26">
            <v>25</v>
          </cell>
          <cell r="K26">
            <v>49</v>
          </cell>
          <cell r="L26">
            <v>54</v>
          </cell>
          <cell r="M26">
            <v>57</v>
          </cell>
          <cell r="N26">
            <v>18</v>
          </cell>
          <cell r="O26">
            <v>56</v>
          </cell>
          <cell r="P26">
            <v>56</v>
          </cell>
          <cell r="Q26">
            <v>55</v>
          </cell>
          <cell r="R26">
            <v>28</v>
          </cell>
          <cell r="S26">
            <v>52</v>
          </cell>
          <cell r="T26">
            <v>43</v>
          </cell>
          <cell r="U26">
            <v>22</v>
          </cell>
          <cell r="V26">
            <v>35</v>
          </cell>
          <cell r="W26">
            <v>8</v>
          </cell>
          <cell r="X26">
            <v>15</v>
          </cell>
          <cell r="Y26">
            <v>47</v>
          </cell>
        </row>
        <row r="27">
          <cell r="B27">
            <v>16</v>
          </cell>
          <cell r="C27">
            <v>36</v>
          </cell>
          <cell r="D27">
            <v>25</v>
          </cell>
          <cell r="E27">
            <v>20</v>
          </cell>
          <cell r="F27">
            <v>40</v>
          </cell>
          <cell r="G27">
            <v>35</v>
          </cell>
          <cell r="H27">
            <v>30</v>
          </cell>
          <cell r="I27">
            <v>13</v>
          </cell>
          <cell r="J27">
            <v>30</v>
          </cell>
          <cell r="K27">
            <v>20</v>
          </cell>
          <cell r="L27">
            <v>25</v>
          </cell>
          <cell r="M27">
            <v>38</v>
          </cell>
          <cell r="N27">
            <v>14</v>
          </cell>
          <cell r="O27">
            <v>27</v>
          </cell>
          <cell r="P27">
            <v>32</v>
          </cell>
          <cell r="Q27">
            <v>26</v>
          </cell>
          <cell r="R27">
            <v>21</v>
          </cell>
          <cell r="S27">
            <v>22</v>
          </cell>
          <cell r="T27">
            <v>14</v>
          </cell>
          <cell r="U27">
            <v>30</v>
          </cell>
          <cell r="V27">
            <v>36</v>
          </cell>
          <cell r="W27">
            <v>39</v>
          </cell>
          <cell r="X27">
            <v>47</v>
          </cell>
          <cell r="Y27">
            <v>30</v>
          </cell>
          <cell r="Z27">
            <v>31</v>
          </cell>
        </row>
        <row r="28">
          <cell r="B28">
            <v>51</v>
          </cell>
          <cell r="C28">
            <v>70</v>
          </cell>
          <cell r="D28">
            <v>40</v>
          </cell>
          <cell r="E28">
            <v>25</v>
          </cell>
          <cell r="F28">
            <v>60</v>
          </cell>
          <cell r="G28">
            <v>50</v>
          </cell>
          <cell r="H28">
            <v>45</v>
          </cell>
          <cell r="I28">
            <v>55</v>
          </cell>
          <cell r="J28">
            <v>31</v>
          </cell>
          <cell r="K28">
            <v>61</v>
          </cell>
          <cell r="L28">
            <v>66</v>
          </cell>
          <cell r="M28">
            <v>72</v>
          </cell>
          <cell r="N28">
            <v>35</v>
          </cell>
          <cell r="O28">
            <v>68</v>
          </cell>
          <cell r="P28">
            <v>73</v>
          </cell>
          <cell r="Q28">
            <v>67</v>
          </cell>
          <cell r="R28">
            <v>47</v>
          </cell>
          <cell r="S28">
            <v>64</v>
          </cell>
          <cell r="T28">
            <v>56</v>
          </cell>
          <cell r="U28">
            <v>44</v>
          </cell>
          <cell r="V28">
            <v>50</v>
          </cell>
          <cell r="W28">
            <v>15</v>
          </cell>
          <cell r="X28">
            <v>9</v>
          </cell>
          <cell r="Y28">
            <v>63</v>
          </cell>
          <cell r="Z28">
            <v>16</v>
          </cell>
          <cell r="AA28">
            <v>47</v>
          </cell>
        </row>
        <row r="29">
          <cell r="B29">
            <v>37</v>
          </cell>
          <cell r="C29">
            <v>56</v>
          </cell>
          <cell r="D29">
            <v>43</v>
          </cell>
          <cell r="E29">
            <v>20</v>
          </cell>
          <cell r="F29">
            <v>53</v>
          </cell>
          <cell r="G29">
            <v>54</v>
          </cell>
          <cell r="H29">
            <v>49</v>
          </cell>
          <cell r="I29">
            <v>40</v>
          </cell>
          <cell r="J29">
            <v>14</v>
          </cell>
          <cell r="K29">
            <v>42</v>
          </cell>
          <cell r="L29">
            <v>52</v>
          </cell>
          <cell r="M29">
            <v>58</v>
          </cell>
          <cell r="N29">
            <v>20</v>
          </cell>
          <cell r="O29">
            <v>54</v>
          </cell>
          <cell r="P29">
            <v>59</v>
          </cell>
          <cell r="Q29">
            <v>53</v>
          </cell>
          <cell r="R29">
            <v>43</v>
          </cell>
          <cell r="S29">
            <v>50</v>
          </cell>
          <cell r="T29">
            <v>41</v>
          </cell>
          <cell r="U29">
            <v>48</v>
          </cell>
          <cell r="V29">
            <v>54</v>
          </cell>
          <cell r="W29">
            <v>36</v>
          </cell>
          <cell r="X29">
            <v>26</v>
          </cell>
          <cell r="Y29">
            <v>50</v>
          </cell>
          <cell r="Z29">
            <v>29</v>
          </cell>
          <cell r="AA29">
            <v>28</v>
          </cell>
          <cell r="AB29">
            <v>35</v>
          </cell>
        </row>
        <row r="30">
          <cell r="B30">
            <v>25</v>
          </cell>
          <cell r="C30">
            <v>49</v>
          </cell>
          <cell r="D30">
            <v>8</v>
          </cell>
          <cell r="E30">
            <v>25</v>
          </cell>
          <cell r="F30">
            <v>38</v>
          </cell>
          <cell r="G30">
            <v>20</v>
          </cell>
          <cell r="H30">
            <v>24</v>
          </cell>
          <cell r="I30">
            <v>41</v>
          </cell>
          <cell r="J30">
            <v>39</v>
          </cell>
          <cell r="K30">
            <v>47</v>
          </cell>
          <cell r="L30">
            <v>52</v>
          </cell>
          <cell r="M30">
            <v>51</v>
          </cell>
          <cell r="N30">
            <v>36</v>
          </cell>
          <cell r="O30">
            <v>54</v>
          </cell>
          <cell r="P30">
            <v>50</v>
          </cell>
          <cell r="Q30">
            <v>53</v>
          </cell>
          <cell r="R30">
            <v>24</v>
          </cell>
          <cell r="S30">
            <v>50</v>
          </cell>
          <cell r="T30">
            <v>42</v>
          </cell>
          <cell r="U30">
            <v>13</v>
          </cell>
          <cell r="V30">
            <v>29</v>
          </cell>
          <cell r="W30">
            <v>13</v>
          </cell>
          <cell r="X30">
            <v>27</v>
          </cell>
          <cell r="Y30">
            <v>42</v>
          </cell>
          <cell r="Z30">
            <v>14</v>
          </cell>
          <cell r="AA30">
            <v>33</v>
          </cell>
          <cell r="AB30">
            <v>28</v>
          </cell>
          <cell r="AC30">
            <v>39</v>
          </cell>
        </row>
        <row r="31">
          <cell r="B31">
            <v>38</v>
          </cell>
          <cell r="C31">
            <v>64</v>
          </cell>
          <cell r="D31">
            <v>33</v>
          </cell>
          <cell r="E31">
            <v>21</v>
          </cell>
          <cell r="F31">
            <v>53</v>
          </cell>
          <cell r="G31">
            <v>43</v>
          </cell>
          <cell r="H31">
            <v>39</v>
          </cell>
          <cell r="I31">
            <v>49</v>
          </cell>
          <cell r="J31">
            <v>17</v>
          </cell>
          <cell r="K31">
            <v>55</v>
          </cell>
          <cell r="L31">
            <v>60</v>
          </cell>
          <cell r="M31">
            <v>66</v>
          </cell>
          <cell r="N31">
            <v>21</v>
          </cell>
          <cell r="O31">
            <v>62</v>
          </cell>
          <cell r="P31">
            <v>67</v>
          </cell>
          <cell r="Q31">
            <v>61</v>
          </cell>
          <cell r="R31">
            <v>41</v>
          </cell>
          <cell r="S31">
            <v>58</v>
          </cell>
          <cell r="T31">
            <v>50</v>
          </cell>
          <cell r="U31">
            <v>38</v>
          </cell>
          <cell r="V31">
            <v>44</v>
          </cell>
          <cell r="W31">
            <v>19</v>
          </cell>
          <cell r="X31">
            <v>5</v>
          </cell>
          <cell r="Y31">
            <v>57</v>
          </cell>
          <cell r="Z31">
            <v>19</v>
          </cell>
          <cell r="AA31">
            <v>41</v>
          </cell>
          <cell r="AB31">
            <v>14</v>
          </cell>
          <cell r="AC31">
            <v>18</v>
          </cell>
          <cell r="AD31">
            <v>32</v>
          </cell>
        </row>
        <row r="32">
          <cell r="B32">
            <v>15</v>
          </cell>
          <cell r="C32">
            <v>41</v>
          </cell>
          <cell r="D32">
            <v>5</v>
          </cell>
          <cell r="E32">
            <v>17</v>
          </cell>
          <cell r="F32">
            <v>30</v>
          </cell>
          <cell r="G32">
            <v>17</v>
          </cell>
          <cell r="H32">
            <v>15</v>
          </cell>
          <cell r="I32">
            <v>28</v>
          </cell>
          <cell r="J32">
            <v>35</v>
          </cell>
          <cell r="K32">
            <v>37</v>
          </cell>
          <cell r="L32">
            <v>40</v>
          </cell>
          <cell r="M32">
            <v>43</v>
          </cell>
          <cell r="N32">
            <v>23</v>
          </cell>
          <cell r="O32">
            <v>42</v>
          </cell>
          <cell r="P32">
            <v>41</v>
          </cell>
          <cell r="Q32">
            <v>41</v>
          </cell>
          <cell r="R32">
            <v>13</v>
          </cell>
          <cell r="S32">
            <v>38</v>
          </cell>
          <cell r="T32">
            <v>29</v>
          </cell>
          <cell r="U32">
            <v>10</v>
          </cell>
          <cell r="V32">
            <v>21</v>
          </cell>
          <cell r="W32">
            <v>18</v>
          </cell>
          <cell r="X32">
            <v>35</v>
          </cell>
          <cell r="Y32">
            <v>33</v>
          </cell>
          <cell r="Z32">
            <v>14</v>
          </cell>
          <cell r="AA32">
            <v>21</v>
          </cell>
          <cell r="AB32">
            <v>29</v>
          </cell>
          <cell r="AC32">
            <v>35</v>
          </cell>
          <cell r="AD32">
            <v>17</v>
          </cell>
          <cell r="AE32">
            <v>30</v>
          </cell>
        </row>
        <row r="33">
          <cell r="B33">
            <v>15</v>
          </cell>
          <cell r="C33">
            <v>45</v>
          </cell>
          <cell r="D33">
            <v>11</v>
          </cell>
          <cell r="E33">
            <v>10</v>
          </cell>
          <cell r="F33">
            <v>33</v>
          </cell>
          <cell r="G33">
            <v>23</v>
          </cell>
          <cell r="H33">
            <v>18</v>
          </cell>
          <cell r="I33">
            <v>22</v>
          </cell>
          <cell r="J33">
            <v>24</v>
          </cell>
          <cell r="K33">
            <v>29</v>
          </cell>
          <cell r="L33">
            <v>34</v>
          </cell>
          <cell r="M33">
            <v>47</v>
          </cell>
          <cell r="N33">
            <v>14</v>
          </cell>
          <cell r="O33">
            <v>36</v>
          </cell>
          <cell r="P33">
            <v>41</v>
          </cell>
          <cell r="Q33">
            <v>15</v>
          </cell>
          <cell r="R33">
            <v>20</v>
          </cell>
          <cell r="S33">
            <v>32</v>
          </cell>
          <cell r="T33">
            <v>23</v>
          </cell>
          <cell r="U33">
            <v>17</v>
          </cell>
          <cell r="V33">
            <v>24</v>
          </cell>
          <cell r="W33">
            <v>24</v>
          </cell>
          <cell r="X33">
            <v>35</v>
          </cell>
          <cell r="Y33">
            <v>36</v>
          </cell>
          <cell r="Z33">
            <v>18</v>
          </cell>
          <cell r="AA33">
            <v>15</v>
          </cell>
          <cell r="AB33">
            <v>32</v>
          </cell>
          <cell r="AC33">
            <v>25</v>
          </cell>
          <cell r="AD33">
            <v>21</v>
          </cell>
          <cell r="AE33">
            <v>30</v>
          </cell>
          <cell r="AF33">
            <v>7</v>
          </cell>
        </row>
        <row r="34">
          <cell r="B34">
            <v>24</v>
          </cell>
          <cell r="C34">
            <v>13</v>
          </cell>
          <cell r="D34">
            <v>37</v>
          </cell>
          <cell r="E34">
            <v>51</v>
          </cell>
          <cell r="F34">
            <v>7</v>
          </cell>
          <cell r="G34">
            <v>35</v>
          </cell>
          <cell r="H34">
            <v>29</v>
          </cell>
          <cell r="I34">
            <v>33</v>
          </cell>
          <cell r="J34">
            <v>58</v>
          </cell>
          <cell r="K34">
            <v>37</v>
          </cell>
          <cell r="L34">
            <v>27</v>
          </cell>
          <cell r="M34">
            <v>11</v>
          </cell>
          <cell r="N34">
            <v>46</v>
          </cell>
          <cell r="O34">
            <v>28</v>
          </cell>
          <cell r="P34">
            <v>17</v>
          </cell>
          <cell r="Q34">
            <v>27</v>
          </cell>
          <cell r="R34">
            <v>28</v>
          </cell>
          <cell r="S34">
            <v>30</v>
          </cell>
          <cell r="T34">
            <v>33</v>
          </cell>
          <cell r="U34">
            <v>34</v>
          </cell>
          <cell r="V34">
            <v>20</v>
          </cell>
          <cell r="W34">
            <v>55</v>
          </cell>
          <cell r="X34">
            <v>66</v>
          </cell>
          <cell r="Y34">
            <v>12</v>
          </cell>
          <cell r="Z34">
            <v>50</v>
          </cell>
          <cell r="AA34">
            <v>42</v>
          </cell>
          <cell r="AB34">
            <v>66</v>
          </cell>
          <cell r="AC34">
            <v>57</v>
          </cell>
          <cell r="AD34">
            <v>45</v>
          </cell>
          <cell r="AE34">
            <v>61</v>
          </cell>
          <cell r="AF34">
            <v>37</v>
          </cell>
          <cell r="AG34">
            <v>40</v>
          </cell>
        </row>
        <row r="35">
          <cell r="B35">
            <v>15</v>
          </cell>
          <cell r="C35">
            <v>19</v>
          </cell>
          <cell r="D35">
            <v>30</v>
          </cell>
          <cell r="E35">
            <v>37</v>
          </cell>
          <cell r="F35">
            <v>22</v>
          </cell>
          <cell r="G35">
            <v>42</v>
          </cell>
          <cell r="H35">
            <v>36</v>
          </cell>
          <cell r="I35">
            <v>13</v>
          </cell>
          <cell r="J35">
            <v>48</v>
          </cell>
          <cell r="K35">
            <v>17</v>
          </cell>
          <cell r="L35">
            <v>3</v>
          </cell>
          <cell r="M35">
            <v>21</v>
          </cell>
          <cell r="N35">
            <v>36</v>
          </cell>
          <cell r="O35">
            <v>5</v>
          </cell>
          <cell r="P35">
            <v>13</v>
          </cell>
          <cell r="Q35">
            <v>4</v>
          </cell>
          <cell r="R35">
            <v>21</v>
          </cell>
          <cell r="S35">
            <v>8</v>
          </cell>
          <cell r="T35">
            <v>14</v>
          </cell>
          <cell r="U35">
            <v>42</v>
          </cell>
          <cell r="V35">
            <v>28</v>
          </cell>
          <cell r="W35">
            <v>57</v>
          </cell>
          <cell r="X35">
            <v>58</v>
          </cell>
          <cell r="Y35">
            <v>12</v>
          </cell>
          <cell r="Z35">
            <v>48</v>
          </cell>
          <cell r="AA35">
            <v>23</v>
          </cell>
          <cell r="AB35">
            <v>62</v>
          </cell>
          <cell r="AC35">
            <v>48</v>
          </cell>
          <cell r="AD35">
            <v>38</v>
          </cell>
          <cell r="AE35">
            <v>60</v>
          </cell>
          <cell r="AF35">
            <v>38</v>
          </cell>
          <cell r="AG35">
            <v>32</v>
          </cell>
          <cell r="AH35">
            <v>24</v>
          </cell>
        </row>
        <row r="36">
          <cell r="B36">
            <v>23</v>
          </cell>
          <cell r="C36">
            <v>42</v>
          </cell>
          <cell r="D36">
            <v>31</v>
          </cell>
          <cell r="E36">
            <v>25</v>
          </cell>
          <cell r="F36">
            <v>45</v>
          </cell>
          <cell r="G36">
            <v>41</v>
          </cell>
          <cell r="H36">
            <v>36</v>
          </cell>
          <cell r="I36">
            <v>19</v>
          </cell>
          <cell r="J36">
            <v>28</v>
          </cell>
          <cell r="K36">
            <v>21</v>
          </cell>
          <cell r="L36">
            <v>30</v>
          </cell>
          <cell r="M36">
            <v>44</v>
          </cell>
          <cell r="N36">
            <v>11</v>
          </cell>
          <cell r="O36">
            <v>32</v>
          </cell>
          <cell r="P36">
            <v>37</v>
          </cell>
          <cell r="Q36">
            <v>31</v>
          </cell>
          <cell r="R36">
            <v>27</v>
          </cell>
          <cell r="S36">
            <v>28</v>
          </cell>
          <cell r="T36">
            <v>20</v>
          </cell>
          <cell r="U36">
            <v>5</v>
          </cell>
          <cell r="V36">
            <v>41</v>
          </cell>
          <cell r="W36">
            <v>35</v>
          </cell>
          <cell r="X36">
            <v>37</v>
          </cell>
          <cell r="Y36">
            <v>36</v>
          </cell>
          <cell r="Z36">
            <v>29</v>
          </cell>
          <cell r="AA36">
            <v>7</v>
          </cell>
          <cell r="AB36">
            <v>42</v>
          </cell>
          <cell r="AC36">
            <v>26</v>
          </cell>
          <cell r="AD36">
            <v>39</v>
          </cell>
          <cell r="AE36">
            <v>32</v>
          </cell>
          <cell r="AF36">
            <v>26</v>
          </cell>
          <cell r="AG36">
            <v>20</v>
          </cell>
          <cell r="AH36">
            <v>47</v>
          </cell>
          <cell r="AI36">
            <v>29</v>
          </cell>
        </row>
        <row r="37">
          <cell r="B37">
            <v>13</v>
          </cell>
          <cell r="C37">
            <v>33</v>
          </cell>
          <cell r="D37">
            <v>25</v>
          </cell>
          <cell r="E37">
            <v>20</v>
          </cell>
          <cell r="F37">
            <v>36</v>
          </cell>
          <cell r="G37">
            <v>36</v>
          </cell>
          <cell r="H37">
            <v>31</v>
          </cell>
          <cell r="I37">
            <v>10</v>
          </cell>
          <cell r="J37">
            <v>31</v>
          </cell>
          <cell r="K37">
            <v>16</v>
          </cell>
          <cell r="L37">
            <v>22</v>
          </cell>
          <cell r="M37">
            <v>35</v>
          </cell>
          <cell r="N37">
            <v>16</v>
          </cell>
          <cell r="O37">
            <v>23</v>
          </cell>
          <cell r="P37">
            <v>28</v>
          </cell>
          <cell r="Q37">
            <v>22</v>
          </cell>
          <cell r="R37">
            <v>21</v>
          </cell>
          <cell r="S37">
            <v>19</v>
          </cell>
          <cell r="T37">
            <v>11</v>
          </cell>
          <cell r="U37">
            <v>30</v>
          </cell>
          <cell r="V37">
            <v>36</v>
          </cell>
          <cell r="W37">
            <v>40</v>
          </cell>
          <cell r="X37">
            <v>48</v>
          </cell>
          <cell r="Y37">
            <v>27</v>
          </cell>
          <cell r="Z37">
            <v>32</v>
          </cell>
          <cell r="AA37">
            <v>4</v>
          </cell>
          <cell r="AB37">
            <v>45</v>
          </cell>
          <cell r="AC37">
            <v>31</v>
          </cell>
          <cell r="AD37">
            <v>34</v>
          </cell>
          <cell r="AE37">
            <v>43</v>
          </cell>
          <cell r="AF37">
            <v>21</v>
          </cell>
          <cell r="AG37">
            <v>15</v>
          </cell>
          <cell r="AH37">
            <v>38</v>
          </cell>
          <cell r="AI37">
            <v>20</v>
          </cell>
          <cell r="AJ37">
            <v>11</v>
          </cell>
        </row>
        <row r="38">
          <cell r="B38">
            <v>12</v>
          </cell>
          <cell r="C38">
            <v>13</v>
          </cell>
          <cell r="D38">
            <v>27</v>
          </cell>
          <cell r="E38">
            <v>33</v>
          </cell>
          <cell r="F38">
            <v>16</v>
          </cell>
          <cell r="G38">
            <v>36</v>
          </cell>
          <cell r="H38">
            <v>30</v>
          </cell>
          <cell r="I38">
            <v>16</v>
          </cell>
          <cell r="J38">
            <v>43</v>
          </cell>
          <cell r="K38">
            <v>19</v>
          </cell>
          <cell r="L38">
            <v>10</v>
          </cell>
          <cell r="M38">
            <v>15</v>
          </cell>
          <cell r="N38">
            <v>31</v>
          </cell>
          <cell r="O38">
            <v>12</v>
          </cell>
          <cell r="P38">
            <v>7</v>
          </cell>
          <cell r="Q38">
            <v>11</v>
          </cell>
          <cell r="R38">
            <v>18</v>
          </cell>
          <cell r="S38">
            <v>13</v>
          </cell>
          <cell r="T38">
            <v>17</v>
          </cell>
          <cell r="U38">
            <v>36</v>
          </cell>
          <cell r="V38">
            <v>22</v>
          </cell>
          <cell r="W38">
            <v>43</v>
          </cell>
          <cell r="X38">
            <v>55</v>
          </cell>
          <cell r="Y38">
            <v>6</v>
          </cell>
          <cell r="Z38">
            <v>39</v>
          </cell>
          <cell r="AA38">
            <v>26</v>
          </cell>
          <cell r="AB38">
            <v>54</v>
          </cell>
          <cell r="AC38">
            <v>43</v>
          </cell>
          <cell r="AD38">
            <v>35</v>
          </cell>
          <cell r="AE38">
            <v>50</v>
          </cell>
          <cell r="AF38">
            <v>25</v>
          </cell>
          <cell r="AG38">
            <v>35</v>
          </cell>
          <cell r="AH38">
            <v>18</v>
          </cell>
          <cell r="AI38">
            <v>8</v>
          </cell>
          <cell r="AJ38">
            <v>31</v>
          </cell>
          <cell r="AK38">
            <v>22</v>
          </cell>
        </row>
        <row r="39">
          <cell r="B39">
            <v>16</v>
          </cell>
          <cell r="C39">
            <v>42</v>
          </cell>
          <cell r="D39">
            <v>17</v>
          </cell>
          <cell r="E39">
            <v>9</v>
          </cell>
          <cell r="F39">
            <v>41</v>
          </cell>
          <cell r="G39">
            <v>31</v>
          </cell>
          <cell r="H39">
            <v>27</v>
          </cell>
          <cell r="I39">
            <v>19</v>
          </cell>
          <cell r="J39">
            <v>20</v>
          </cell>
          <cell r="K39">
            <v>25</v>
          </cell>
          <cell r="L39">
            <v>31</v>
          </cell>
          <cell r="M39">
            <v>44</v>
          </cell>
          <cell r="N39">
            <v>8</v>
          </cell>
          <cell r="O39">
            <v>32</v>
          </cell>
          <cell r="P39">
            <v>37</v>
          </cell>
          <cell r="Q39">
            <v>31</v>
          </cell>
          <cell r="R39">
            <v>29</v>
          </cell>
          <cell r="S39">
            <v>28</v>
          </cell>
          <cell r="T39">
            <v>20</v>
          </cell>
          <cell r="U39">
            <v>26</v>
          </cell>
          <cell r="V39">
            <v>32</v>
          </cell>
          <cell r="W39">
            <v>27</v>
          </cell>
          <cell r="X39">
            <v>29</v>
          </cell>
          <cell r="Y39">
            <v>36</v>
          </cell>
          <cell r="Z39">
            <v>21</v>
          </cell>
          <cell r="AA39">
            <v>11</v>
          </cell>
          <cell r="AB39">
            <v>35</v>
          </cell>
          <cell r="AC39">
            <v>20</v>
          </cell>
          <cell r="AD39">
            <v>30</v>
          </cell>
          <cell r="AE39">
            <v>24</v>
          </cell>
          <cell r="AF39">
            <v>13</v>
          </cell>
          <cell r="AG39">
            <v>6</v>
          </cell>
          <cell r="AH39">
            <v>48</v>
          </cell>
          <cell r="AI39">
            <v>29</v>
          </cell>
          <cell r="AJ39">
            <v>17</v>
          </cell>
          <cell r="AK39">
            <v>12</v>
          </cell>
          <cell r="AL39">
            <v>32</v>
          </cell>
        </row>
        <row r="40">
          <cell r="B40">
            <v>12</v>
          </cell>
          <cell r="C40">
            <v>34</v>
          </cell>
          <cell r="D40">
            <v>15</v>
          </cell>
          <cell r="E40">
            <v>29</v>
          </cell>
          <cell r="F40">
            <v>23</v>
          </cell>
          <cell r="G40">
            <v>12</v>
          </cell>
          <cell r="H40">
            <v>8</v>
          </cell>
          <cell r="I40">
            <v>23</v>
          </cell>
          <cell r="J40">
            <v>44</v>
          </cell>
          <cell r="K40">
            <v>29</v>
          </cell>
          <cell r="L40">
            <v>25</v>
          </cell>
          <cell r="M40">
            <v>36</v>
          </cell>
          <cell r="N40">
            <v>33</v>
          </cell>
          <cell r="O40">
            <v>27</v>
          </cell>
          <cell r="P40">
            <v>35</v>
          </cell>
          <cell r="Q40">
            <v>26</v>
          </cell>
          <cell r="R40">
            <v>4</v>
          </cell>
          <cell r="S40">
            <v>27</v>
          </cell>
          <cell r="T40">
            <v>39</v>
          </cell>
          <cell r="U40">
            <v>12</v>
          </cell>
          <cell r="V40">
            <v>14</v>
          </cell>
          <cell r="W40">
            <v>33</v>
          </cell>
          <cell r="X40">
            <v>44</v>
          </cell>
          <cell r="Y40">
            <v>26</v>
          </cell>
          <cell r="Z40">
            <v>29</v>
          </cell>
          <cell r="AA40">
            <v>30</v>
          </cell>
          <cell r="AB40">
            <v>44</v>
          </cell>
          <cell r="AC40">
            <v>45</v>
          </cell>
          <cell r="AD40">
            <v>23</v>
          </cell>
          <cell r="AE40">
            <v>39</v>
          </cell>
          <cell r="AF40">
            <v>15</v>
          </cell>
          <cell r="AG40">
            <v>18</v>
          </cell>
          <cell r="AH40">
            <v>30</v>
          </cell>
          <cell r="AI40">
            <v>24</v>
          </cell>
          <cell r="AJ40">
            <v>36</v>
          </cell>
          <cell r="AK40">
            <v>31</v>
          </cell>
          <cell r="AL40">
            <v>31</v>
          </cell>
          <cell r="AM40">
            <v>25</v>
          </cell>
        </row>
        <row r="41">
          <cell r="B41">
            <v>11</v>
          </cell>
          <cell r="C41">
            <v>22</v>
          </cell>
          <cell r="D41">
            <v>24</v>
          </cell>
          <cell r="E41">
            <v>34</v>
          </cell>
          <cell r="F41">
            <v>11</v>
          </cell>
          <cell r="G41">
            <v>22</v>
          </cell>
          <cell r="H41">
            <v>16</v>
          </cell>
          <cell r="I41">
            <v>20</v>
          </cell>
          <cell r="J41">
            <v>49</v>
          </cell>
          <cell r="K41">
            <v>26</v>
          </cell>
          <cell r="L41">
            <v>27</v>
          </cell>
          <cell r="M41">
            <v>24</v>
          </cell>
          <cell r="N41">
            <v>32</v>
          </cell>
          <cell r="O41">
            <v>28</v>
          </cell>
          <cell r="P41">
            <v>22</v>
          </cell>
          <cell r="Q41">
            <v>28</v>
          </cell>
          <cell r="R41">
            <v>12</v>
          </cell>
          <cell r="S41">
            <v>30</v>
          </cell>
          <cell r="T41">
            <v>34</v>
          </cell>
          <cell r="U41">
            <v>22</v>
          </cell>
          <cell r="V41">
            <v>8</v>
          </cell>
          <cell r="W41">
            <v>43</v>
          </cell>
          <cell r="X41">
            <v>53</v>
          </cell>
          <cell r="Y41">
            <v>14</v>
          </cell>
          <cell r="Z41">
            <v>38</v>
          </cell>
          <cell r="AA41">
            <v>26</v>
          </cell>
          <cell r="AB41">
            <v>53</v>
          </cell>
          <cell r="AC41">
            <v>44</v>
          </cell>
          <cell r="AD41">
            <v>33</v>
          </cell>
          <cell r="AE41">
            <v>48</v>
          </cell>
          <cell r="AF41">
            <v>24</v>
          </cell>
          <cell r="AG41">
            <v>27</v>
          </cell>
          <cell r="AH41">
            <v>17</v>
          </cell>
          <cell r="AI41">
            <v>25</v>
          </cell>
          <cell r="AJ41">
            <v>32</v>
          </cell>
          <cell r="AK41">
            <v>23</v>
          </cell>
          <cell r="AL41">
            <v>18</v>
          </cell>
          <cell r="AM41">
            <v>25</v>
          </cell>
          <cell r="AN41">
            <v>17</v>
          </cell>
        </row>
        <row r="42">
          <cell r="B42">
            <v>11</v>
          </cell>
          <cell r="C42">
            <v>28</v>
          </cell>
          <cell r="D42">
            <v>8</v>
          </cell>
          <cell r="E42">
            <v>22</v>
          </cell>
          <cell r="F42">
            <v>29</v>
          </cell>
          <cell r="G42">
            <v>19</v>
          </cell>
          <cell r="H42">
            <v>14</v>
          </cell>
          <cell r="I42">
            <v>31</v>
          </cell>
          <cell r="J42">
            <v>37</v>
          </cell>
          <cell r="K42">
            <v>29</v>
          </cell>
          <cell r="L42">
            <v>25</v>
          </cell>
          <cell r="M42">
            <v>30</v>
          </cell>
          <cell r="N42">
            <v>26</v>
          </cell>
          <cell r="O42">
            <v>27</v>
          </cell>
          <cell r="P42">
            <v>31</v>
          </cell>
          <cell r="Q42">
            <v>26</v>
          </cell>
          <cell r="R42">
            <v>9</v>
          </cell>
          <cell r="S42">
            <v>26</v>
          </cell>
          <cell r="T42">
            <v>32</v>
          </cell>
          <cell r="U42">
            <v>12</v>
          </cell>
          <cell r="V42">
            <v>19</v>
          </cell>
          <cell r="W42">
            <v>25</v>
          </cell>
          <cell r="X42">
            <v>37</v>
          </cell>
          <cell r="Y42">
            <v>22</v>
          </cell>
          <cell r="Z42">
            <v>18</v>
          </cell>
          <cell r="AA42">
            <v>23</v>
          </cell>
          <cell r="AB42">
            <v>36</v>
          </cell>
          <cell r="AC42">
            <v>38</v>
          </cell>
          <cell r="AD42">
            <v>16</v>
          </cell>
          <cell r="AE42">
            <v>32</v>
          </cell>
          <cell r="AF42">
            <v>7</v>
          </cell>
          <cell r="AG42">
            <v>11</v>
          </cell>
          <cell r="AH42">
            <v>35</v>
          </cell>
          <cell r="AI42">
            <v>23</v>
          </cell>
          <cell r="AJ42">
            <v>29</v>
          </cell>
          <cell r="AK42">
            <v>24</v>
          </cell>
          <cell r="AL42">
            <v>22</v>
          </cell>
          <cell r="AM42">
            <v>18</v>
          </cell>
          <cell r="AN42">
            <v>13</v>
          </cell>
          <cell r="AO42">
            <v>18</v>
          </cell>
        </row>
      </sheetData>
      <sheetData sheetId="1">
        <row r="2">
          <cell r="B2">
            <v>1883425</v>
          </cell>
        </row>
        <row r="3">
          <cell r="B3">
            <v>7817</v>
          </cell>
          <cell r="C3">
            <v>7817</v>
          </cell>
        </row>
        <row r="4">
          <cell r="B4">
            <v>7919</v>
          </cell>
          <cell r="C4">
            <v>7919</v>
          </cell>
          <cell r="D4">
            <v>7919</v>
          </cell>
        </row>
        <row r="5">
          <cell r="B5">
            <v>8314</v>
          </cell>
          <cell r="C5">
            <v>8314</v>
          </cell>
          <cell r="D5">
            <v>8314</v>
          </cell>
          <cell r="E5">
            <v>8314</v>
          </cell>
        </row>
        <row r="6">
          <cell r="B6">
            <v>5942</v>
          </cell>
          <cell r="C6">
            <v>5942</v>
          </cell>
          <cell r="D6">
            <v>5942</v>
          </cell>
          <cell r="E6">
            <v>5942</v>
          </cell>
          <cell r="F6">
            <v>5942</v>
          </cell>
        </row>
        <row r="7">
          <cell r="B7">
            <v>10367</v>
          </cell>
          <cell r="C7">
            <v>10367</v>
          </cell>
          <cell r="D7">
            <v>10367</v>
          </cell>
          <cell r="E7">
            <v>10367</v>
          </cell>
          <cell r="F7">
            <v>10367</v>
          </cell>
          <cell r="G7">
            <v>10367</v>
          </cell>
        </row>
        <row r="8">
          <cell r="B8">
            <v>10886</v>
          </cell>
          <cell r="C8">
            <v>10886</v>
          </cell>
          <cell r="D8">
            <v>10886</v>
          </cell>
          <cell r="E8">
            <v>10886</v>
          </cell>
          <cell r="F8">
            <v>10886</v>
          </cell>
          <cell r="G8">
            <v>10886</v>
          </cell>
          <cell r="H8">
            <v>10886</v>
          </cell>
        </row>
        <row r="9">
          <cell r="B9">
            <v>14259</v>
          </cell>
          <cell r="C9">
            <v>14259</v>
          </cell>
          <cell r="D9">
            <v>14259</v>
          </cell>
          <cell r="E9">
            <v>14259</v>
          </cell>
          <cell r="F9">
            <v>14259</v>
          </cell>
          <cell r="G9">
            <v>14259</v>
          </cell>
          <cell r="H9">
            <v>14259</v>
          </cell>
          <cell r="I9">
            <v>14259</v>
          </cell>
        </row>
        <row r="10">
          <cell r="B10">
            <v>4811</v>
          </cell>
          <cell r="C10">
            <v>4811</v>
          </cell>
          <cell r="D10">
            <v>4811</v>
          </cell>
          <cell r="E10">
            <v>4811</v>
          </cell>
          <cell r="F10">
            <v>4811</v>
          </cell>
          <cell r="G10">
            <v>4811</v>
          </cell>
          <cell r="H10">
            <v>4811</v>
          </cell>
          <cell r="I10">
            <v>4811</v>
          </cell>
          <cell r="J10">
            <v>4811</v>
          </cell>
        </row>
        <row r="11">
          <cell r="B11">
            <v>6188</v>
          </cell>
          <cell r="C11">
            <v>6188</v>
          </cell>
          <cell r="D11">
            <v>6188</v>
          </cell>
          <cell r="E11">
            <v>6188</v>
          </cell>
          <cell r="F11">
            <v>6188</v>
          </cell>
          <cell r="G11">
            <v>6188</v>
          </cell>
          <cell r="H11">
            <v>6188</v>
          </cell>
          <cell r="I11">
            <v>6188</v>
          </cell>
          <cell r="J11">
            <v>6188</v>
          </cell>
          <cell r="K11">
            <v>6188</v>
          </cell>
        </row>
        <row r="12">
          <cell r="B12">
            <v>6788</v>
          </cell>
          <cell r="C12">
            <v>6788</v>
          </cell>
          <cell r="D12">
            <v>6788</v>
          </cell>
          <cell r="E12">
            <v>6788</v>
          </cell>
          <cell r="F12">
            <v>6788</v>
          </cell>
          <cell r="G12">
            <v>6788</v>
          </cell>
          <cell r="H12">
            <v>6788</v>
          </cell>
          <cell r="I12">
            <v>6788</v>
          </cell>
          <cell r="J12">
            <v>6788</v>
          </cell>
          <cell r="K12">
            <v>6788</v>
          </cell>
          <cell r="L12">
            <v>6788</v>
          </cell>
        </row>
        <row r="13">
          <cell r="B13">
            <v>3131</v>
          </cell>
          <cell r="C13">
            <v>3131</v>
          </cell>
          <cell r="D13">
            <v>3131</v>
          </cell>
          <cell r="E13">
            <v>3131</v>
          </cell>
          <cell r="F13">
            <v>3131</v>
          </cell>
          <cell r="G13">
            <v>3131</v>
          </cell>
          <cell r="H13">
            <v>3131</v>
          </cell>
          <cell r="I13">
            <v>3131</v>
          </cell>
          <cell r="J13">
            <v>3131</v>
          </cell>
          <cell r="K13">
            <v>3131</v>
          </cell>
          <cell r="L13">
            <v>3131</v>
          </cell>
          <cell r="M13">
            <v>3131</v>
          </cell>
        </row>
        <row r="14">
          <cell r="B14">
            <v>6585</v>
          </cell>
          <cell r="C14">
            <v>6585</v>
          </cell>
          <cell r="D14">
            <v>6585</v>
          </cell>
          <cell r="E14">
            <v>6585</v>
          </cell>
          <cell r="F14">
            <v>6585</v>
          </cell>
          <cell r="G14">
            <v>6585</v>
          </cell>
          <cell r="H14">
            <v>6585</v>
          </cell>
          <cell r="I14">
            <v>6585</v>
          </cell>
          <cell r="J14">
            <v>6585</v>
          </cell>
          <cell r="K14">
            <v>6585</v>
          </cell>
          <cell r="L14">
            <v>6585</v>
          </cell>
          <cell r="M14">
            <v>6585</v>
          </cell>
          <cell r="N14">
            <v>6585</v>
          </cell>
        </row>
        <row r="15">
          <cell r="B15">
            <v>6324</v>
          </cell>
          <cell r="C15">
            <v>6324</v>
          </cell>
          <cell r="D15">
            <v>6324</v>
          </cell>
          <cell r="E15">
            <v>6324</v>
          </cell>
          <cell r="F15">
            <v>6324</v>
          </cell>
          <cell r="G15">
            <v>6324</v>
          </cell>
          <cell r="H15">
            <v>6324</v>
          </cell>
          <cell r="I15">
            <v>6324</v>
          </cell>
          <cell r="J15">
            <v>6324</v>
          </cell>
          <cell r="K15">
            <v>6324</v>
          </cell>
          <cell r="L15">
            <v>6324</v>
          </cell>
          <cell r="M15">
            <v>6324</v>
          </cell>
          <cell r="N15">
            <v>6324</v>
          </cell>
          <cell r="O15">
            <v>6324</v>
          </cell>
        </row>
        <row r="16">
          <cell r="B16">
            <v>3026</v>
          </cell>
          <cell r="C16">
            <v>3026</v>
          </cell>
          <cell r="D16">
            <v>3026</v>
          </cell>
          <cell r="E16">
            <v>3026</v>
          </cell>
          <cell r="F16">
            <v>3026</v>
          </cell>
          <cell r="G16">
            <v>3026</v>
          </cell>
          <cell r="H16">
            <v>3026</v>
          </cell>
          <cell r="I16">
            <v>3026</v>
          </cell>
          <cell r="J16">
            <v>3026</v>
          </cell>
          <cell r="K16">
            <v>3026</v>
          </cell>
          <cell r="L16">
            <v>3026</v>
          </cell>
          <cell r="M16">
            <v>3026</v>
          </cell>
          <cell r="N16">
            <v>3026</v>
          </cell>
          <cell r="O16">
            <v>3026</v>
          </cell>
          <cell r="P16">
            <v>3026</v>
          </cell>
        </row>
        <row r="17">
          <cell r="B17">
            <v>3154</v>
          </cell>
          <cell r="C17">
            <v>3154</v>
          </cell>
          <cell r="D17">
            <v>3154</v>
          </cell>
          <cell r="E17">
            <v>3154</v>
          </cell>
          <cell r="F17">
            <v>3154</v>
          </cell>
          <cell r="G17">
            <v>3154</v>
          </cell>
          <cell r="H17">
            <v>3154</v>
          </cell>
          <cell r="I17">
            <v>3154</v>
          </cell>
          <cell r="J17">
            <v>3154</v>
          </cell>
          <cell r="K17">
            <v>3154</v>
          </cell>
          <cell r="L17">
            <v>3154</v>
          </cell>
          <cell r="M17">
            <v>3154</v>
          </cell>
          <cell r="N17">
            <v>3154</v>
          </cell>
          <cell r="O17">
            <v>3154</v>
          </cell>
          <cell r="P17">
            <v>3154</v>
          </cell>
          <cell r="Q17">
            <v>3154</v>
          </cell>
        </row>
        <row r="18">
          <cell r="B18">
            <v>9325</v>
          </cell>
          <cell r="C18">
            <v>9325</v>
          </cell>
          <cell r="D18">
            <v>9325</v>
          </cell>
          <cell r="E18">
            <v>9325</v>
          </cell>
          <cell r="F18">
            <v>9325</v>
          </cell>
          <cell r="G18">
            <v>9325</v>
          </cell>
          <cell r="H18">
            <v>9325</v>
          </cell>
          <cell r="I18">
            <v>9325</v>
          </cell>
          <cell r="J18">
            <v>9325</v>
          </cell>
          <cell r="K18">
            <v>9325</v>
          </cell>
          <cell r="L18">
            <v>9325</v>
          </cell>
          <cell r="M18">
            <v>9325</v>
          </cell>
          <cell r="N18">
            <v>9325</v>
          </cell>
          <cell r="O18">
            <v>9325</v>
          </cell>
          <cell r="P18">
            <v>9325</v>
          </cell>
          <cell r="Q18">
            <v>9325</v>
          </cell>
          <cell r="R18">
            <v>9325</v>
          </cell>
        </row>
        <row r="19">
          <cell r="B19">
            <v>8682</v>
          </cell>
          <cell r="C19">
            <v>8682</v>
          </cell>
          <cell r="D19">
            <v>8682</v>
          </cell>
          <cell r="E19">
            <v>8682</v>
          </cell>
          <cell r="F19">
            <v>8682</v>
          </cell>
          <cell r="G19">
            <v>8682</v>
          </cell>
          <cell r="H19">
            <v>8682</v>
          </cell>
          <cell r="I19">
            <v>8682</v>
          </cell>
          <cell r="J19">
            <v>8682</v>
          </cell>
          <cell r="K19">
            <v>8682</v>
          </cell>
          <cell r="L19">
            <v>8682</v>
          </cell>
          <cell r="M19">
            <v>8682</v>
          </cell>
          <cell r="N19">
            <v>8682</v>
          </cell>
          <cell r="O19">
            <v>8682</v>
          </cell>
          <cell r="P19">
            <v>8682</v>
          </cell>
          <cell r="Q19">
            <v>8682</v>
          </cell>
          <cell r="R19">
            <v>8682</v>
          </cell>
          <cell r="S19">
            <v>8682</v>
          </cell>
        </row>
        <row r="20">
          <cell r="B20">
            <v>5243</v>
          </cell>
          <cell r="C20">
            <v>5243</v>
          </cell>
          <cell r="D20">
            <v>5243</v>
          </cell>
          <cell r="E20">
            <v>5243</v>
          </cell>
          <cell r="F20">
            <v>5243</v>
          </cell>
          <cell r="G20">
            <v>5243</v>
          </cell>
          <cell r="H20">
            <v>5243</v>
          </cell>
          <cell r="I20">
            <v>5243</v>
          </cell>
          <cell r="J20">
            <v>5243</v>
          </cell>
          <cell r="K20">
            <v>5243</v>
          </cell>
          <cell r="L20">
            <v>5243</v>
          </cell>
          <cell r="M20">
            <v>5243</v>
          </cell>
          <cell r="N20">
            <v>5243</v>
          </cell>
          <cell r="O20">
            <v>5243</v>
          </cell>
          <cell r="P20">
            <v>5243</v>
          </cell>
          <cell r="Q20">
            <v>5243</v>
          </cell>
          <cell r="R20">
            <v>5243</v>
          </cell>
          <cell r="S20">
            <v>5243</v>
          </cell>
          <cell r="T20">
            <v>5243</v>
          </cell>
        </row>
        <row r="21">
          <cell r="B21">
            <v>4963</v>
          </cell>
          <cell r="C21">
            <v>4963</v>
          </cell>
          <cell r="D21">
            <v>4963</v>
          </cell>
          <cell r="E21">
            <v>4963</v>
          </cell>
          <cell r="F21">
            <v>4963</v>
          </cell>
          <cell r="G21">
            <v>4963</v>
          </cell>
          <cell r="H21">
            <v>4963</v>
          </cell>
          <cell r="I21">
            <v>4963</v>
          </cell>
          <cell r="J21">
            <v>4963</v>
          </cell>
          <cell r="K21">
            <v>4963</v>
          </cell>
          <cell r="L21">
            <v>4963</v>
          </cell>
          <cell r="M21">
            <v>4963</v>
          </cell>
          <cell r="N21">
            <v>4963</v>
          </cell>
          <cell r="O21">
            <v>4963</v>
          </cell>
          <cell r="P21">
            <v>4963</v>
          </cell>
          <cell r="Q21">
            <v>4963</v>
          </cell>
          <cell r="R21">
            <v>4963</v>
          </cell>
          <cell r="S21">
            <v>4963</v>
          </cell>
          <cell r="T21">
            <v>4963</v>
          </cell>
          <cell r="U21">
            <v>4963</v>
          </cell>
        </row>
        <row r="22">
          <cell r="B22">
            <v>7500</v>
          </cell>
          <cell r="C22">
            <v>7500</v>
          </cell>
          <cell r="D22">
            <v>7500</v>
          </cell>
          <cell r="E22">
            <v>7500</v>
          </cell>
          <cell r="F22">
            <v>7500</v>
          </cell>
          <cell r="G22">
            <v>7500</v>
          </cell>
          <cell r="H22">
            <v>7500</v>
          </cell>
          <cell r="I22">
            <v>7500</v>
          </cell>
          <cell r="J22">
            <v>7500</v>
          </cell>
          <cell r="K22">
            <v>7500</v>
          </cell>
          <cell r="L22">
            <v>7500</v>
          </cell>
          <cell r="M22">
            <v>7500</v>
          </cell>
          <cell r="N22">
            <v>7500</v>
          </cell>
          <cell r="O22">
            <v>7500</v>
          </cell>
          <cell r="P22">
            <v>7500</v>
          </cell>
          <cell r="Q22">
            <v>7500</v>
          </cell>
          <cell r="R22">
            <v>7500</v>
          </cell>
          <cell r="S22">
            <v>7500</v>
          </cell>
          <cell r="T22">
            <v>7500</v>
          </cell>
          <cell r="U22">
            <v>7500</v>
          </cell>
          <cell r="V22">
            <v>7500</v>
          </cell>
        </row>
        <row r="23">
          <cell r="B23">
            <v>3268</v>
          </cell>
          <cell r="C23">
            <v>3268</v>
          </cell>
          <cell r="D23">
            <v>3268</v>
          </cell>
          <cell r="E23">
            <v>3268</v>
          </cell>
          <cell r="F23">
            <v>3268</v>
          </cell>
          <cell r="G23">
            <v>3268</v>
          </cell>
          <cell r="H23">
            <v>3268</v>
          </cell>
          <cell r="I23">
            <v>3268</v>
          </cell>
          <cell r="J23">
            <v>3268</v>
          </cell>
          <cell r="K23">
            <v>3268</v>
          </cell>
          <cell r="L23">
            <v>3268</v>
          </cell>
          <cell r="M23">
            <v>3268</v>
          </cell>
          <cell r="N23">
            <v>3268</v>
          </cell>
          <cell r="O23">
            <v>3268</v>
          </cell>
          <cell r="P23">
            <v>3268</v>
          </cell>
          <cell r="Q23">
            <v>3268</v>
          </cell>
          <cell r="R23">
            <v>3268</v>
          </cell>
          <cell r="S23">
            <v>3268</v>
          </cell>
          <cell r="T23">
            <v>3268</v>
          </cell>
          <cell r="U23">
            <v>3268</v>
          </cell>
          <cell r="V23">
            <v>3268</v>
          </cell>
          <cell r="W23">
            <v>3268</v>
          </cell>
        </row>
        <row r="24">
          <cell r="B24">
            <v>7412</v>
          </cell>
          <cell r="C24">
            <v>7412</v>
          </cell>
          <cell r="D24">
            <v>7412</v>
          </cell>
          <cell r="E24">
            <v>7412</v>
          </cell>
          <cell r="F24">
            <v>7412</v>
          </cell>
          <cell r="G24">
            <v>7412</v>
          </cell>
          <cell r="H24">
            <v>7412</v>
          </cell>
          <cell r="I24">
            <v>7412</v>
          </cell>
          <cell r="J24">
            <v>7412</v>
          </cell>
          <cell r="K24">
            <v>7412</v>
          </cell>
          <cell r="L24">
            <v>7412</v>
          </cell>
          <cell r="M24">
            <v>7412</v>
          </cell>
          <cell r="N24">
            <v>7412</v>
          </cell>
          <cell r="O24">
            <v>7412</v>
          </cell>
          <cell r="P24">
            <v>7412</v>
          </cell>
          <cell r="Q24">
            <v>7412</v>
          </cell>
          <cell r="R24">
            <v>7412</v>
          </cell>
          <cell r="S24">
            <v>7412</v>
          </cell>
          <cell r="T24">
            <v>7412</v>
          </cell>
          <cell r="U24">
            <v>7412</v>
          </cell>
          <cell r="V24">
            <v>7412</v>
          </cell>
          <cell r="W24">
            <v>7412</v>
          </cell>
          <cell r="X24">
            <v>7412</v>
          </cell>
        </row>
        <row r="25">
          <cell r="B25">
            <v>12223</v>
          </cell>
          <cell r="C25">
            <v>12223</v>
          </cell>
          <cell r="D25">
            <v>12223</v>
          </cell>
          <cell r="E25">
            <v>12223</v>
          </cell>
          <cell r="F25">
            <v>12223</v>
          </cell>
          <cell r="G25">
            <v>12223</v>
          </cell>
          <cell r="H25">
            <v>12223</v>
          </cell>
          <cell r="I25">
            <v>12223</v>
          </cell>
          <cell r="J25">
            <v>12223</v>
          </cell>
          <cell r="K25">
            <v>12223</v>
          </cell>
          <cell r="L25">
            <v>12223</v>
          </cell>
          <cell r="M25">
            <v>12223</v>
          </cell>
          <cell r="N25">
            <v>12223</v>
          </cell>
          <cell r="O25">
            <v>12223</v>
          </cell>
          <cell r="P25">
            <v>12223</v>
          </cell>
          <cell r="Q25">
            <v>12223</v>
          </cell>
          <cell r="R25">
            <v>12223</v>
          </cell>
          <cell r="S25">
            <v>12223</v>
          </cell>
          <cell r="T25">
            <v>12223</v>
          </cell>
          <cell r="U25">
            <v>12223</v>
          </cell>
          <cell r="V25">
            <v>12223</v>
          </cell>
          <cell r="W25">
            <v>12223</v>
          </cell>
          <cell r="X25">
            <v>12223</v>
          </cell>
          <cell r="Y25">
            <v>12223</v>
          </cell>
        </row>
        <row r="26">
          <cell r="B26">
            <v>6307</v>
          </cell>
          <cell r="C26">
            <v>6307</v>
          </cell>
          <cell r="D26">
            <v>6307</v>
          </cell>
          <cell r="E26">
            <v>6307</v>
          </cell>
          <cell r="F26">
            <v>6307</v>
          </cell>
          <cell r="G26">
            <v>6307</v>
          </cell>
          <cell r="H26">
            <v>6307</v>
          </cell>
          <cell r="I26">
            <v>6307</v>
          </cell>
          <cell r="J26">
            <v>6307</v>
          </cell>
          <cell r="K26">
            <v>6307</v>
          </cell>
          <cell r="L26">
            <v>6307</v>
          </cell>
          <cell r="M26">
            <v>6307</v>
          </cell>
          <cell r="N26">
            <v>6307</v>
          </cell>
          <cell r="O26">
            <v>6307</v>
          </cell>
          <cell r="P26">
            <v>6307</v>
          </cell>
          <cell r="Q26">
            <v>6307</v>
          </cell>
          <cell r="R26">
            <v>6307</v>
          </cell>
          <cell r="S26">
            <v>6307</v>
          </cell>
          <cell r="T26">
            <v>6307</v>
          </cell>
          <cell r="U26">
            <v>6307</v>
          </cell>
          <cell r="V26">
            <v>6307</v>
          </cell>
          <cell r="W26">
            <v>6307</v>
          </cell>
          <cell r="X26">
            <v>6307</v>
          </cell>
          <cell r="Y26">
            <v>6307</v>
          </cell>
          <cell r="Z26">
            <v>6307</v>
          </cell>
        </row>
        <row r="27">
          <cell r="B27">
            <v>7625</v>
          </cell>
          <cell r="C27">
            <v>7625</v>
          </cell>
          <cell r="D27">
            <v>7625</v>
          </cell>
          <cell r="E27">
            <v>7625</v>
          </cell>
          <cell r="F27">
            <v>7625</v>
          </cell>
          <cell r="G27">
            <v>7625</v>
          </cell>
          <cell r="H27">
            <v>7625</v>
          </cell>
          <cell r="I27">
            <v>7625</v>
          </cell>
          <cell r="J27">
            <v>7625</v>
          </cell>
          <cell r="K27">
            <v>7625</v>
          </cell>
          <cell r="L27">
            <v>7625</v>
          </cell>
          <cell r="M27">
            <v>7625</v>
          </cell>
          <cell r="N27">
            <v>7625</v>
          </cell>
          <cell r="O27">
            <v>7625</v>
          </cell>
          <cell r="P27">
            <v>7625</v>
          </cell>
          <cell r="Q27">
            <v>7625</v>
          </cell>
          <cell r="R27">
            <v>7625</v>
          </cell>
          <cell r="S27">
            <v>7625</v>
          </cell>
          <cell r="T27">
            <v>7625</v>
          </cell>
          <cell r="U27">
            <v>7625</v>
          </cell>
          <cell r="V27">
            <v>7625</v>
          </cell>
          <cell r="W27">
            <v>7625</v>
          </cell>
          <cell r="X27">
            <v>7625</v>
          </cell>
          <cell r="Y27">
            <v>7625</v>
          </cell>
          <cell r="Z27">
            <v>7625</v>
          </cell>
          <cell r="AA27">
            <v>7625</v>
          </cell>
        </row>
        <row r="28">
          <cell r="B28">
            <v>3098</v>
          </cell>
          <cell r="C28">
            <v>3098</v>
          </cell>
          <cell r="D28">
            <v>3098</v>
          </cell>
          <cell r="E28">
            <v>3098</v>
          </cell>
          <cell r="F28">
            <v>3098</v>
          </cell>
          <cell r="G28">
            <v>3098</v>
          </cell>
          <cell r="H28">
            <v>3098</v>
          </cell>
          <cell r="I28">
            <v>3098</v>
          </cell>
          <cell r="J28">
            <v>3098</v>
          </cell>
          <cell r="K28">
            <v>3098</v>
          </cell>
          <cell r="L28">
            <v>3098</v>
          </cell>
          <cell r="M28">
            <v>3098</v>
          </cell>
          <cell r="N28">
            <v>3098</v>
          </cell>
          <cell r="O28">
            <v>3098</v>
          </cell>
          <cell r="P28">
            <v>3098</v>
          </cell>
          <cell r="Q28">
            <v>3098</v>
          </cell>
          <cell r="R28">
            <v>3098</v>
          </cell>
          <cell r="S28">
            <v>3098</v>
          </cell>
          <cell r="T28">
            <v>3098</v>
          </cell>
          <cell r="U28">
            <v>3098</v>
          </cell>
          <cell r="V28">
            <v>3098</v>
          </cell>
          <cell r="W28">
            <v>3098</v>
          </cell>
          <cell r="X28">
            <v>3098</v>
          </cell>
          <cell r="Y28">
            <v>3098</v>
          </cell>
          <cell r="Z28">
            <v>3098</v>
          </cell>
          <cell r="AA28">
            <v>3098</v>
          </cell>
          <cell r="AB28">
            <v>3098</v>
          </cell>
        </row>
        <row r="29">
          <cell r="B29">
            <v>7557</v>
          </cell>
          <cell r="C29">
            <v>7557</v>
          </cell>
          <cell r="D29">
            <v>7557</v>
          </cell>
          <cell r="E29">
            <v>7557</v>
          </cell>
          <cell r="F29">
            <v>7557</v>
          </cell>
          <cell r="G29">
            <v>7557</v>
          </cell>
          <cell r="H29">
            <v>7557</v>
          </cell>
          <cell r="I29">
            <v>7557</v>
          </cell>
          <cell r="J29">
            <v>7557</v>
          </cell>
          <cell r="K29">
            <v>7557</v>
          </cell>
          <cell r="L29">
            <v>7557</v>
          </cell>
          <cell r="M29">
            <v>7557</v>
          </cell>
          <cell r="N29">
            <v>7557</v>
          </cell>
          <cell r="O29">
            <v>7557</v>
          </cell>
          <cell r="P29">
            <v>7557</v>
          </cell>
          <cell r="Q29">
            <v>7557</v>
          </cell>
          <cell r="R29">
            <v>7557</v>
          </cell>
          <cell r="S29">
            <v>7557</v>
          </cell>
          <cell r="T29">
            <v>7557</v>
          </cell>
          <cell r="U29">
            <v>7557</v>
          </cell>
          <cell r="V29">
            <v>7557</v>
          </cell>
          <cell r="W29">
            <v>7557</v>
          </cell>
          <cell r="X29">
            <v>7557</v>
          </cell>
          <cell r="Y29">
            <v>7557</v>
          </cell>
          <cell r="Z29">
            <v>7557</v>
          </cell>
          <cell r="AA29">
            <v>7557</v>
          </cell>
          <cell r="AB29">
            <v>7557</v>
          </cell>
          <cell r="AC29">
            <v>7557</v>
          </cell>
        </row>
        <row r="30">
          <cell r="B30">
            <v>3375</v>
          </cell>
          <cell r="C30">
            <v>3375</v>
          </cell>
          <cell r="D30">
            <v>3375</v>
          </cell>
          <cell r="E30">
            <v>3375</v>
          </cell>
          <cell r="F30">
            <v>3375</v>
          </cell>
          <cell r="G30">
            <v>3375</v>
          </cell>
          <cell r="H30">
            <v>3375</v>
          </cell>
          <cell r="I30">
            <v>3375</v>
          </cell>
          <cell r="J30">
            <v>3375</v>
          </cell>
          <cell r="K30">
            <v>3375</v>
          </cell>
          <cell r="L30">
            <v>3375</v>
          </cell>
          <cell r="M30">
            <v>3375</v>
          </cell>
          <cell r="N30">
            <v>3375</v>
          </cell>
          <cell r="O30">
            <v>3375</v>
          </cell>
          <cell r="P30">
            <v>3375</v>
          </cell>
          <cell r="Q30">
            <v>3375</v>
          </cell>
          <cell r="R30">
            <v>3375</v>
          </cell>
          <cell r="S30">
            <v>3375</v>
          </cell>
          <cell r="T30">
            <v>3375</v>
          </cell>
          <cell r="U30">
            <v>3375</v>
          </cell>
          <cell r="V30">
            <v>3375</v>
          </cell>
          <cell r="W30">
            <v>3375</v>
          </cell>
          <cell r="X30">
            <v>3375</v>
          </cell>
          <cell r="Y30">
            <v>3375</v>
          </cell>
          <cell r="Z30">
            <v>3375</v>
          </cell>
          <cell r="AA30">
            <v>3375</v>
          </cell>
          <cell r="AB30">
            <v>3375</v>
          </cell>
          <cell r="AC30">
            <v>3375</v>
          </cell>
          <cell r="AD30">
            <v>3375</v>
          </cell>
        </row>
        <row r="31">
          <cell r="B31">
            <v>7272</v>
          </cell>
          <cell r="C31">
            <v>7272</v>
          </cell>
          <cell r="D31">
            <v>7272</v>
          </cell>
          <cell r="E31">
            <v>7272</v>
          </cell>
          <cell r="F31">
            <v>7272</v>
          </cell>
          <cell r="G31">
            <v>7272</v>
          </cell>
          <cell r="H31">
            <v>7272</v>
          </cell>
          <cell r="I31">
            <v>7272</v>
          </cell>
          <cell r="J31">
            <v>7272</v>
          </cell>
          <cell r="K31">
            <v>7272</v>
          </cell>
          <cell r="L31">
            <v>7272</v>
          </cell>
          <cell r="M31">
            <v>7272</v>
          </cell>
          <cell r="N31">
            <v>7272</v>
          </cell>
          <cell r="O31">
            <v>7272</v>
          </cell>
          <cell r="P31">
            <v>7272</v>
          </cell>
          <cell r="Q31">
            <v>7272</v>
          </cell>
          <cell r="R31">
            <v>7272</v>
          </cell>
          <cell r="S31">
            <v>7272</v>
          </cell>
          <cell r="T31">
            <v>7272</v>
          </cell>
          <cell r="U31">
            <v>7272</v>
          </cell>
          <cell r="V31">
            <v>7272</v>
          </cell>
          <cell r="W31">
            <v>7272</v>
          </cell>
          <cell r="X31">
            <v>7272</v>
          </cell>
          <cell r="Y31">
            <v>7272</v>
          </cell>
          <cell r="Z31">
            <v>7272</v>
          </cell>
          <cell r="AA31">
            <v>7272</v>
          </cell>
          <cell r="AB31">
            <v>7272</v>
          </cell>
          <cell r="AC31">
            <v>7272</v>
          </cell>
          <cell r="AD31">
            <v>7272</v>
          </cell>
          <cell r="AE31">
            <v>7272</v>
          </cell>
        </row>
        <row r="32">
          <cell r="B32">
            <v>5775</v>
          </cell>
          <cell r="C32">
            <v>5775</v>
          </cell>
          <cell r="D32">
            <v>5775</v>
          </cell>
          <cell r="E32">
            <v>5775</v>
          </cell>
          <cell r="F32">
            <v>5775</v>
          </cell>
          <cell r="G32">
            <v>5775</v>
          </cell>
          <cell r="H32">
            <v>5775</v>
          </cell>
          <cell r="I32">
            <v>5775</v>
          </cell>
          <cell r="J32">
            <v>5775</v>
          </cell>
          <cell r="K32">
            <v>5775</v>
          </cell>
          <cell r="L32">
            <v>5775</v>
          </cell>
          <cell r="M32">
            <v>5775</v>
          </cell>
          <cell r="N32">
            <v>5775</v>
          </cell>
          <cell r="O32">
            <v>5775</v>
          </cell>
          <cell r="P32">
            <v>5775</v>
          </cell>
          <cell r="Q32">
            <v>5775</v>
          </cell>
          <cell r="R32">
            <v>5775</v>
          </cell>
          <cell r="S32">
            <v>5775</v>
          </cell>
          <cell r="T32">
            <v>5775</v>
          </cell>
          <cell r="U32">
            <v>5775</v>
          </cell>
          <cell r="V32">
            <v>5775</v>
          </cell>
          <cell r="W32">
            <v>5775</v>
          </cell>
          <cell r="X32">
            <v>5775</v>
          </cell>
          <cell r="Y32">
            <v>5775</v>
          </cell>
          <cell r="Z32">
            <v>5775</v>
          </cell>
          <cell r="AA32">
            <v>5775</v>
          </cell>
          <cell r="AB32">
            <v>5775</v>
          </cell>
          <cell r="AC32">
            <v>5775</v>
          </cell>
          <cell r="AD32">
            <v>5775</v>
          </cell>
          <cell r="AE32">
            <v>5775</v>
          </cell>
          <cell r="AF32">
            <v>5775</v>
          </cell>
        </row>
        <row r="33">
          <cell r="B33">
            <v>5336</v>
          </cell>
          <cell r="C33">
            <v>5336</v>
          </cell>
          <cell r="D33">
            <v>5336</v>
          </cell>
          <cell r="E33">
            <v>5336</v>
          </cell>
          <cell r="F33">
            <v>5336</v>
          </cell>
          <cell r="G33">
            <v>5336</v>
          </cell>
          <cell r="H33">
            <v>5336</v>
          </cell>
          <cell r="I33">
            <v>5336</v>
          </cell>
          <cell r="J33">
            <v>5336</v>
          </cell>
          <cell r="K33">
            <v>5336</v>
          </cell>
          <cell r="L33">
            <v>5336</v>
          </cell>
          <cell r="M33">
            <v>5336</v>
          </cell>
          <cell r="N33">
            <v>5336</v>
          </cell>
          <cell r="O33">
            <v>5336</v>
          </cell>
          <cell r="P33">
            <v>5336</v>
          </cell>
          <cell r="Q33">
            <v>5336</v>
          </cell>
          <cell r="R33">
            <v>5336</v>
          </cell>
          <cell r="S33">
            <v>5336</v>
          </cell>
          <cell r="T33">
            <v>5336</v>
          </cell>
          <cell r="U33">
            <v>5336</v>
          </cell>
          <cell r="V33">
            <v>5336</v>
          </cell>
          <cell r="W33">
            <v>5336</v>
          </cell>
          <cell r="X33">
            <v>5336</v>
          </cell>
          <cell r="Y33">
            <v>5336</v>
          </cell>
          <cell r="Z33">
            <v>5336</v>
          </cell>
          <cell r="AA33">
            <v>5336</v>
          </cell>
          <cell r="AB33">
            <v>5336</v>
          </cell>
          <cell r="AC33">
            <v>5336</v>
          </cell>
          <cell r="AD33">
            <v>5336</v>
          </cell>
          <cell r="AE33">
            <v>5336</v>
          </cell>
          <cell r="AF33">
            <v>5336</v>
          </cell>
          <cell r="AG33">
            <v>5336</v>
          </cell>
        </row>
        <row r="34">
          <cell r="B34">
            <v>9516</v>
          </cell>
          <cell r="C34">
            <v>9516</v>
          </cell>
          <cell r="D34">
            <v>9516</v>
          </cell>
          <cell r="E34">
            <v>9516</v>
          </cell>
          <cell r="F34">
            <v>9516</v>
          </cell>
          <cell r="G34">
            <v>9516</v>
          </cell>
          <cell r="H34">
            <v>9516</v>
          </cell>
          <cell r="I34">
            <v>9516</v>
          </cell>
          <cell r="J34">
            <v>9516</v>
          </cell>
          <cell r="K34">
            <v>9516</v>
          </cell>
          <cell r="L34">
            <v>9516</v>
          </cell>
          <cell r="M34">
            <v>9516</v>
          </cell>
          <cell r="N34">
            <v>9516</v>
          </cell>
          <cell r="O34">
            <v>9516</v>
          </cell>
          <cell r="P34">
            <v>9516</v>
          </cell>
          <cell r="Q34">
            <v>9516</v>
          </cell>
          <cell r="R34">
            <v>9516</v>
          </cell>
          <cell r="S34">
            <v>9516</v>
          </cell>
          <cell r="T34">
            <v>9516</v>
          </cell>
          <cell r="U34">
            <v>9516</v>
          </cell>
          <cell r="V34">
            <v>9516</v>
          </cell>
          <cell r="W34">
            <v>9516</v>
          </cell>
          <cell r="X34">
            <v>9516</v>
          </cell>
          <cell r="Y34">
            <v>9516</v>
          </cell>
          <cell r="Z34">
            <v>9516</v>
          </cell>
          <cell r="AA34">
            <v>9516</v>
          </cell>
          <cell r="AB34">
            <v>9516</v>
          </cell>
          <cell r="AC34">
            <v>9516</v>
          </cell>
          <cell r="AD34">
            <v>9516</v>
          </cell>
          <cell r="AE34">
            <v>9516</v>
          </cell>
          <cell r="AF34">
            <v>9516</v>
          </cell>
          <cell r="AG34">
            <v>9516</v>
          </cell>
          <cell r="AH34">
            <v>9516</v>
          </cell>
        </row>
        <row r="35">
          <cell r="B35">
            <v>15329</v>
          </cell>
          <cell r="C35">
            <v>15329</v>
          </cell>
          <cell r="D35">
            <v>15329</v>
          </cell>
          <cell r="E35">
            <v>15329</v>
          </cell>
          <cell r="F35">
            <v>15329</v>
          </cell>
          <cell r="G35">
            <v>15329</v>
          </cell>
          <cell r="H35">
            <v>15329</v>
          </cell>
          <cell r="I35">
            <v>15329</v>
          </cell>
          <cell r="J35">
            <v>15329</v>
          </cell>
          <cell r="K35">
            <v>15329</v>
          </cell>
          <cell r="L35">
            <v>15329</v>
          </cell>
          <cell r="M35">
            <v>15329</v>
          </cell>
          <cell r="N35">
            <v>15329</v>
          </cell>
          <cell r="O35">
            <v>15329</v>
          </cell>
          <cell r="P35">
            <v>15329</v>
          </cell>
          <cell r="Q35">
            <v>15329</v>
          </cell>
          <cell r="R35">
            <v>15329</v>
          </cell>
          <cell r="S35">
            <v>15329</v>
          </cell>
          <cell r="T35">
            <v>15329</v>
          </cell>
          <cell r="U35">
            <v>15329</v>
          </cell>
          <cell r="V35">
            <v>15329</v>
          </cell>
          <cell r="W35">
            <v>15329</v>
          </cell>
          <cell r="X35">
            <v>15329</v>
          </cell>
          <cell r="Y35">
            <v>15329</v>
          </cell>
          <cell r="Z35">
            <v>15329</v>
          </cell>
          <cell r="AA35">
            <v>15329</v>
          </cell>
          <cell r="AB35">
            <v>15329</v>
          </cell>
          <cell r="AC35">
            <v>15329</v>
          </cell>
          <cell r="AD35">
            <v>15329</v>
          </cell>
          <cell r="AE35">
            <v>15329</v>
          </cell>
          <cell r="AF35">
            <v>15329</v>
          </cell>
          <cell r="AG35">
            <v>15329</v>
          </cell>
          <cell r="AH35">
            <v>15329</v>
          </cell>
          <cell r="AI35">
            <v>15329</v>
          </cell>
        </row>
        <row r="36">
          <cell r="B36">
            <v>22178</v>
          </cell>
          <cell r="C36">
            <v>22178</v>
          </cell>
          <cell r="D36">
            <v>22178</v>
          </cell>
          <cell r="E36">
            <v>22178</v>
          </cell>
          <cell r="F36">
            <v>22178</v>
          </cell>
          <cell r="G36">
            <v>22178</v>
          </cell>
          <cell r="H36">
            <v>22178</v>
          </cell>
          <cell r="I36">
            <v>22178</v>
          </cell>
          <cell r="J36">
            <v>22178</v>
          </cell>
          <cell r="K36">
            <v>22178</v>
          </cell>
          <cell r="L36">
            <v>22178</v>
          </cell>
          <cell r="M36">
            <v>22178</v>
          </cell>
          <cell r="N36">
            <v>22178</v>
          </cell>
          <cell r="O36">
            <v>22178</v>
          </cell>
          <cell r="P36">
            <v>22178</v>
          </cell>
          <cell r="Q36">
            <v>22178</v>
          </cell>
          <cell r="R36">
            <v>22178</v>
          </cell>
          <cell r="S36">
            <v>22178</v>
          </cell>
          <cell r="T36">
            <v>22178</v>
          </cell>
          <cell r="U36">
            <v>22178</v>
          </cell>
          <cell r="V36">
            <v>22178</v>
          </cell>
          <cell r="W36">
            <v>22178</v>
          </cell>
          <cell r="X36">
            <v>22178</v>
          </cell>
          <cell r="Y36">
            <v>22178</v>
          </cell>
          <cell r="Z36">
            <v>22178</v>
          </cell>
          <cell r="AA36">
            <v>22178</v>
          </cell>
          <cell r="AB36">
            <v>22178</v>
          </cell>
          <cell r="AC36">
            <v>22178</v>
          </cell>
          <cell r="AD36">
            <v>22178</v>
          </cell>
          <cell r="AE36">
            <v>22178</v>
          </cell>
          <cell r="AF36">
            <v>22178</v>
          </cell>
          <cell r="AG36">
            <v>22178</v>
          </cell>
          <cell r="AH36">
            <v>22178</v>
          </cell>
          <cell r="AI36">
            <v>22178</v>
          </cell>
          <cell r="AJ36">
            <v>22178</v>
          </cell>
        </row>
        <row r="37">
          <cell r="B37">
            <v>14184</v>
          </cell>
          <cell r="C37">
            <v>14184</v>
          </cell>
          <cell r="D37">
            <v>14184</v>
          </cell>
          <cell r="E37">
            <v>14184</v>
          </cell>
          <cell r="F37">
            <v>14184</v>
          </cell>
          <cell r="G37">
            <v>14184</v>
          </cell>
          <cell r="H37">
            <v>14184</v>
          </cell>
          <cell r="I37">
            <v>14184</v>
          </cell>
          <cell r="J37">
            <v>14184</v>
          </cell>
          <cell r="K37">
            <v>14184</v>
          </cell>
          <cell r="L37">
            <v>14184</v>
          </cell>
          <cell r="M37">
            <v>14184</v>
          </cell>
          <cell r="N37">
            <v>14184</v>
          </cell>
          <cell r="O37">
            <v>14184</v>
          </cell>
          <cell r="P37">
            <v>14184</v>
          </cell>
          <cell r="Q37">
            <v>14184</v>
          </cell>
          <cell r="R37">
            <v>14184</v>
          </cell>
          <cell r="S37">
            <v>14184</v>
          </cell>
          <cell r="T37">
            <v>14184</v>
          </cell>
          <cell r="U37">
            <v>14184</v>
          </cell>
          <cell r="V37">
            <v>14184</v>
          </cell>
          <cell r="W37">
            <v>14184</v>
          </cell>
          <cell r="X37">
            <v>14184</v>
          </cell>
          <cell r="Y37">
            <v>14184</v>
          </cell>
          <cell r="Z37">
            <v>14184</v>
          </cell>
          <cell r="AA37">
            <v>14184</v>
          </cell>
          <cell r="AB37">
            <v>14184</v>
          </cell>
          <cell r="AC37">
            <v>14184</v>
          </cell>
          <cell r="AD37">
            <v>14184</v>
          </cell>
          <cell r="AE37">
            <v>14184</v>
          </cell>
          <cell r="AF37">
            <v>14184</v>
          </cell>
          <cell r="AG37">
            <v>14184</v>
          </cell>
          <cell r="AH37">
            <v>14184</v>
          </cell>
          <cell r="AI37">
            <v>14184</v>
          </cell>
          <cell r="AJ37">
            <v>14184</v>
          </cell>
          <cell r="AK37">
            <v>14184</v>
          </cell>
        </row>
        <row r="38">
          <cell r="B38">
            <v>11041</v>
          </cell>
          <cell r="C38">
            <v>11041</v>
          </cell>
          <cell r="D38">
            <v>11041</v>
          </cell>
          <cell r="E38">
            <v>11041</v>
          </cell>
          <cell r="F38">
            <v>11041</v>
          </cell>
          <cell r="G38">
            <v>11041</v>
          </cell>
          <cell r="H38">
            <v>11041</v>
          </cell>
          <cell r="I38">
            <v>11041</v>
          </cell>
          <cell r="J38">
            <v>11041</v>
          </cell>
          <cell r="K38">
            <v>11041</v>
          </cell>
          <cell r="L38">
            <v>11041</v>
          </cell>
          <cell r="M38">
            <v>11041</v>
          </cell>
          <cell r="N38">
            <v>11041</v>
          </cell>
          <cell r="O38">
            <v>11041</v>
          </cell>
          <cell r="P38">
            <v>11041</v>
          </cell>
          <cell r="Q38">
            <v>11041</v>
          </cell>
          <cell r="R38">
            <v>11041</v>
          </cell>
          <cell r="S38">
            <v>11041</v>
          </cell>
          <cell r="T38">
            <v>11041</v>
          </cell>
          <cell r="U38">
            <v>11041</v>
          </cell>
          <cell r="V38">
            <v>11041</v>
          </cell>
          <cell r="W38">
            <v>11041</v>
          </cell>
          <cell r="X38">
            <v>11041</v>
          </cell>
          <cell r="Y38">
            <v>11041</v>
          </cell>
          <cell r="Z38">
            <v>11041</v>
          </cell>
          <cell r="AA38">
            <v>11041</v>
          </cell>
          <cell r="AB38">
            <v>11041</v>
          </cell>
          <cell r="AC38">
            <v>11041</v>
          </cell>
          <cell r="AD38">
            <v>11041</v>
          </cell>
          <cell r="AE38">
            <v>11041</v>
          </cell>
          <cell r="AF38">
            <v>11041</v>
          </cell>
          <cell r="AG38">
            <v>11041</v>
          </cell>
          <cell r="AH38">
            <v>11041</v>
          </cell>
          <cell r="AI38">
            <v>11041</v>
          </cell>
          <cell r="AJ38">
            <v>11041</v>
          </cell>
          <cell r="AK38">
            <v>11041</v>
          </cell>
          <cell r="AL38">
            <v>11041</v>
          </cell>
        </row>
        <row r="39">
          <cell r="B39">
            <v>13861</v>
          </cell>
          <cell r="C39">
            <v>13861</v>
          </cell>
          <cell r="D39">
            <v>13861</v>
          </cell>
          <cell r="E39">
            <v>13861</v>
          </cell>
          <cell r="F39">
            <v>13861</v>
          </cell>
          <cell r="G39">
            <v>13861</v>
          </cell>
          <cell r="H39">
            <v>13861</v>
          </cell>
          <cell r="I39">
            <v>13861</v>
          </cell>
          <cell r="J39">
            <v>13861</v>
          </cell>
          <cell r="K39">
            <v>13861</v>
          </cell>
          <cell r="L39">
            <v>13861</v>
          </cell>
          <cell r="M39">
            <v>13861</v>
          </cell>
          <cell r="N39">
            <v>13861</v>
          </cell>
          <cell r="O39">
            <v>13861</v>
          </cell>
          <cell r="P39">
            <v>13861</v>
          </cell>
          <cell r="Q39">
            <v>13861</v>
          </cell>
          <cell r="R39">
            <v>13861</v>
          </cell>
          <cell r="S39">
            <v>13861</v>
          </cell>
          <cell r="T39">
            <v>13861</v>
          </cell>
          <cell r="U39">
            <v>13861</v>
          </cell>
          <cell r="V39">
            <v>13861</v>
          </cell>
          <cell r="W39">
            <v>13861</v>
          </cell>
          <cell r="X39">
            <v>13861</v>
          </cell>
          <cell r="Y39">
            <v>13861</v>
          </cell>
          <cell r="Z39">
            <v>13861</v>
          </cell>
          <cell r="AA39">
            <v>13861</v>
          </cell>
          <cell r="AB39">
            <v>13861</v>
          </cell>
          <cell r="AC39">
            <v>13861</v>
          </cell>
          <cell r="AD39">
            <v>13861</v>
          </cell>
          <cell r="AE39">
            <v>13861</v>
          </cell>
          <cell r="AF39">
            <v>13861</v>
          </cell>
          <cell r="AG39">
            <v>13861</v>
          </cell>
          <cell r="AH39">
            <v>13861</v>
          </cell>
          <cell r="AI39">
            <v>13861</v>
          </cell>
          <cell r="AJ39">
            <v>13861</v>
          </cell>
          <cell r="AK39">
            <v>13861</v>
          </cell>
          <cell r="AL39">
            <v>13861</v>
          </cell>
          <cell r="AM39">
            <v>13861</v>
          </cell>
        </row>
        <row r="40">
          <cell r="B40">
            <v>25596</v>
          </cell>
          <cell r="C40">
            <v>25596</v>
          </cell>
          <cell r="D40">
            <v>25596</v>
          </cell>
          <cell r="E40">
            <v>25596</v>
          </cell>
          <cell r="F40">
            <v>25596</v>
          </cell>
          <cell r="G40">
            <v>25596</v>
          </cell>
          <cell r="H40">
            <v>25596</v>
          </cell>
          <cell r="I40">
            <v>25596</v>
          </cell>
          <cell r="J40">
            <v>25596</v>
          </cell>
          <cell r="K40">
            <v>25596</v>
          </cell>
          <cell r="L40">
            <v>25596</v>
          </cell>
          <cell r="M40">
            <v>25596</v>
          </cell>
          <cell r="N40">
            <v>25596</v>
          </cell>
          <cell r="O40">
            <v>25596</v>
          </cell>
          <cell r="P40">
            <v>25596</v>
          </cell>
          <cell r="Q40">
            <v>25596</v>
          </cell>
          <cell r="R40">
            <v>25596</v>
          </cell>
          <cell r="S40">
            <v>25596</v>
          </cell>
          <cell r="T40">
            <v>25596</v>
          </cell>
          <cell r="U40">
            <v>25596</v>
          </cell>
          <cell r="V40">
            <v>25596</v>
          </cell>
          <cell r="W40">
            <v>25596</v>
          </cell>
          <cell r="X40">
            <v>25596</v>
          </cell>
          <cell r="Y40">
            <v>25596</v>
          </cell>
          <cell r="Z40">
            <v>25596</v>
          </cell>
          <cell r="AA40">
            <v>25596</v>
          </cell>
          <cell r="AB40">
            <v>25596</v>
          </cell>
          <cell r="AC40">
            <v>25596</v>
          </cell>
          <cell r="AD40">
            <v>25596</v>
          </cell>
          <cell r="AE40">
            <v>25596</v>
          </cell>
          <cell r="AF40">
            <v>25596</v>
          </cell>
          <cell r="AG40">
            <v>25596</v>
          </cell>
          <cell r="AH40">
            <v>25596</v>
          </cell>
          <cell r="AI40">
            <v>25596</v>
          </cell>
          <cell r="AJ40">
            <v>25596</v>
          </cell>
          <cell r="AK40">
            <v>25596</v>
          </cell>
          <cell r="AL40">
            <v>25596</v>
          </cell>
          <cell r="AM40">
            <v>25596</v>
          </cell>
          <cell r="AN40">
            <v>25596</v>
          </cell>
        </row>
        <row r="41">
          <cell r="B41">
            <v>21895</v>
          </cell>
          <cell r="C41">
            <v>21895</v>
          </cell>
          <cell r="D41">
            <v>21895</v>
          </cell>
          <cell r="E41">
            <v>21895</v>
          </cell>
          <cell r="F41">
            <v>21895</v>
          </cell>
          <cell r="G41">
            <v>21895</v>
          </cell>
          <cell r="H41">
            <v>21895</v>
          </cell>
          <cell r="I41">
            <v>21895</v>
          </cell>
          <cell r="J41">
            <v>21895</v>
          </cell>
          <cell r="K41">
            <v>21895</v>
          </cell>
          <cell r="L41">
            <v>21895</v>
          </cell>
          <cell r="M41">
            <v>21895</v>
          </cell>
          <cell r="N41">
            <v>21895</v>
          </cell>
          <cell r="O41">
            <v>21895</v>
          </cell>
          <cell r="P41">
            <v>21895</v>
          </cell>
          <cell r="Q41">
            <v>21895</v>
          </cell>
          <cell r="R41">
            <v>21895</v>
          </cell>
          <cell r="S41">
            <v>21895</v>
          </cell>
          <cell r="T41">
            <v>21895</v>
          </cell>
          <cell r="U41">
            <v>21895</v>
          </cell>
          <cell r="V41">
            <v>21895</v>
          </cell>
          <cell r="W41">
            <v>21895</v>
          </cell>
          <cell r="X41">
            <v>21895</v>
          </cell>
          <cell r="Y41">
            <v>21895</v>
          </cell>
          <cell r="Z41">
            <v>21895</v>
          </cell>
          <cell r="AA41">
            <v>21895</v>
          </cell>
          <cell r="AB41">
            <v>21895</v>
          </cell>
          <cell r="AC41">
            <v>21895</v>
          </cell>
          <cell r="AD41">
            <v>21895</v>
          </cell>
          <cell r="AE41">
            <v>21895</v>
          </cell>
          <cell r="AF41">
            <v>21895</v>
          </cell>
          <cell r="AG41">
            <v>21895</v>
          </cell>
          <cell r="AH41">
            <v>21895</v>
          </cell>
          <cell r="AI41">
            <v>21895</v>
          </cell>
          <cell r="AJ41">
            <v>21895</v>
          </cell>
          <cell r="AK41">
            <v>21895</v>
          </cell>
          <cell r="AL41">
            <v>21895</v>
          </cell>
          <cell r="AM41">
            <v>21895</v>
          </cell>
          <cell r="AN41">
            <v>21895</v>
          </cell>
          <cell r="AO41">
            <v>21895</v>
          </cell>
        </row>
        <row r="42">
          <cell r="B42">
            <v>42944</v>
          </cell>
          <cell r="C42">
            <v>42944</v>
          </cell>
          <cell r="D42">
            <v>42944</v>
          </cell>
          <cell r="E42">
            <v>42944</v>
          </cell>
          <cell r="F42">
            <v>42944</v>
          </cell>
          <cell r="G42">
            <v>42944</v>
          </cell>
          <cell r="H42">
            <v>42944</v>
          </cell>
          <cell r="I42">
            <v>42944</v>
          </cell>
          <cell r="J42">
            <v>42944</v>
          </cell>
          <cell r="K42">
            <v>42944</v>
          </cell>
          <cell r="L42">
            <v>42944</v>
          </cell>
          <cell r="M42">
            <v>42944</v>
          </cell>
          <cell r="N42">
            <v>42944</v>
          </cell>
          <cell r="O42">
            <v>42944</v>
          </cell>
          <cell r="P42">
            <v>42944</v>
          </cell>
          <cell r="Q42">
            <v>42944</v>
          </cell>
          <cell r="R42">
            <v>42944</v>
          </cell>
          <cell r="S42">
            <v>42944</v>
          </cell>
          <cell r="T42">
            <v>42944</v>
          </cell>
          <cell r="U42">
            <v>42944</v>
          </cell>
          <cell r="V42">
            <v>42944</v>
          </cell>
          <cell r="W42">
            <v>42944</v>
          </cell>
          <cell r="X42">
            <v>42944</v>
          </cell>
          <cell r="Y42">
            <v>42944</v>
          </cell>
          <cell r="Z42">
            <v>42944</v>
          </cell>
          <cell r="AA42">
            <v>42944</v>
          </cell>
          <cell r="AB42">
            <v>42944</v>
          </cell>
          <cell r="AC42">
            <v>42944</v>
          </cell>
          <cell r="AD42">
            <v>42944</v>
          </cell>
          <cell r="AE42">
            <v>42944</v>
          </cell>
          <cell r="AF42">
            <v>42944</v>
          </cell>
          <cell r="AG42">
            <v>42944</v>
          </cell>
          <cell r="AH42">
            <v>42944</v>
          </cell>
          <cell r="AI42">
            <v>42944</v>
          </cell>
          <cell r="AJ42">
            <v>42944</v>
          </cell>
          <cell r="AK42">
            <v>42944</v>
          </cell>
          <cell r="AL42">
            <v>42944</v>
          </cell>
          <cell r="AM42">
            <v>42944</v>
          </cell>
          <cell r="AN42">
            <v>42944</v>
          </cell>
          <cell r="AO42">
            <v>42944</v>
          </cell>
          <cell r="AP42">
            <v>42944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Q15" sqref="Q15"/>
    </sheetView>
  </sheetViews>
  <sheetFormatPr defaultColWidth="9.140625" defaultRowHeight="15"/>
  <sheetData>
    <row r="1" spans="5:16" ht="15.7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5:16" ht="15.75">
      <c r="E2" s="1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</row>
    <row r="3" spans="1:17" ht="15.75">
      <c r="A3" s="3">
        <v>1</v>
      </c>
      <c r="B3" s="2" t="s">
        <v>0</v>
      </c>
      <c r="C3" s="2"/>
      <c r="D3" s="2"/>
      <c r="E3" s="4" t="s">
        <v>12</v>
      </c>
      <c r="F3" s="4"/>
      <c r="G3" s="4">
        <f>6</f>
        <v>6</v>
      </c>
      <c r="H3" s="4">
        <f>10</f>
        <v>10</v>
      </c>
      <c r="I3" s="4"/>
      <c r="J3" s="4">
        <f>10+12</f>
        <v>22</v>
      </c>
      <c r="K3" s="4">
        <f>5+73</f>
        <v>78</v>
      </c>
      <c r="L3" s="4">
        <f>16+289+124+51+19+72</f>
        <v>571</v>
      </c>
      <c r="M3" s="4">
        <f>8</f>
        <v>8</v>
      </c>
      <c r="N3" s="4"/>
      <c r="O3" s="4">
        <f>12</f>
        <v>12</v>
      </c>
      <c r="P3" s="4"/>
      <c r="Q3">
        <f aca="true" t="shared" si="0" ref="Q3:Q14">COUNT(E3:P3)</f>
        <v>7</v>
      </c>
    </row>
    <row r="4" spans="1:17" ht="15.75">
      <c r="A4" s="3">
        <v>2</v>
      </c>
      <c r="B4" s="2" t="s">
        <v>1</v>
      </c>
      <c r="C4" s="2"/>
      <c r="D4" s="2"/>
      <c r="E4" s="4"/>
      <c r="F4" s="4" t="s">
        <v>12</v>
      </c>
      <c r="G4" s="4">
        <f>9+25+176</f>
        <v>210</v>
      </c>
      <c r="H4" s="4">
        <f>3+107</f>
        <v>110</v>
      </c>
      <c r="I4" s="4"/>
      <c r="J4" s="4">
        <f>70</f>
        <v>70</v>
      </c>
      <c r="K4" s="4">
        <f>50</f>
        <v>50</v>
      </c>
      <c r="L4" s="4">
        <f>222+3+92+54</f>
        <v>371</v>
      </c>
      <c r="M4" s="4">
        <f>5</f>
        <v>5</v>
      </c>
      <c r="N4" s="4"/>
      <c r="O4" s="4">
        <f>42</f>
        <v>42</v>
      </c>
      <c r="P4" s="4"/>
      <c r="Q4">
        <f t="shared" si="0"/>
        <v>7</v>
      </c>
    </row>
    <row r="5" spans="1:17" ht="15.75">
      <c r="A5" s="3">
        <v>3</v>
      </c>
      <c r="B5" s="2" t="s">
        <v>2</v>
      </c>
      <c r="C5" s="2"/>
      <c r="D5" s="2"/>
      <c r="E5" s="4">
        <f>17</f>
        <v>17</v>
      </c>
      <c r="F5" s="4">
        <f>12+31+151</f>
        <v>194</v>
      </c>
      <c r="G5" s="4" t="s">
        <v>12</v>
      </c>
      <c r="H5" s="4">
        <f>3+305+225+136+27+115+139+178</f>
        <v>1128</v>
      </c>
      <c r="I5" s="4">
        <f>34</f>
        <v>34</v>
      </c>
      <c r="J5" s="4">
        <f>6+100+24</f>
        <v>130</v>
      </c>
      <c r="K5" s="4">
        <f>10+169+18+2</f>
        <v>199</v>
      </c>
      <c r="L5" s="4">
        <f>6+3+1+241+159+40+213+406+76+12+4</f>
        <v>1161</v>
      </c>
      <c r="M5" s="4">
        <f>5+2+9+15+11+2+14+5</f>
        <v>63</v>
      </c>
      <c r="N5" s="4"/>
      <c r="O5" s="4">
        <f>190+120+25+13+41</f>
        <v>389</v>
      </c>
      <c r="P5" s="4"/>
      <c r="Q5">
        <f t="shared" si="0"/>
        <v>9</v>
      </c>
    </row>
    <row r="6" spans="1:17" ht="15.75">
      <c r="A6" s="3">
        <v>4</v>
      </c>
      <c r="B6" s="2" t="s">
        <v>3</v>
      </c>
      <c r="C6" s="2"/>
      <c r="D6" s="2"/>
      <c r="E6" s="4">
        <f>31</f>
        <v>31</v>
      </c>
      <c r="F6" s="4">
        <f>13+128</f>
        <v>141</v>
      </c>
      <c r="G6" s="4">
        <f>5+49+321+191+150+18+155+59+178</f>
        <v>1126</v>
      </c>
      <c r="H6" s="4" t="s">
        <v>12</v>
      </c>
      <c r="I6" s="4">
        <f>28</f>
        <v>28</v>
      </c>
      <c r="J6" s="4">
        <f>87</f>
        <v>87</v>
      </c>
      <c r="K6" s="4">
        <f>2+156</f>
        <v>158</v>
      </c>
      <c r="L6" s="4">
        <f>11+367+285+22+199+211</f>
        <v>1095</v>
      </c>
      <c r="M6" s="4">
        <f>21+6+14+2+11</f>
        <v>54</v>
      </c>
      <c r="N6" s="4"/>
      <c r="O6" s="4">
        <f>12+146+163</f>
        <v>321</v>
      </c>
      <c r="P6" s="4"/>
      <c r="Q6">
        <f t="shared" si="0"/>
        <v>9</v>
      </c>
    </row>
    <row r="7" spans="1:17" ht="15.75">
      <c r="A7" s="3">
        <v>5</v>
      </c>
      <c r="B7" s="2" t="s">
        <v>4</v>
      </c>
      <c r="C7" s="2"/>
      <c r="D7" s="2"/>
      <c r="E7" s="4">
        <f>5</f>
        <v>5</v>
      </c>
      <c r="F7" s="4">
        <f>20</f>
        <v>20</v>
      </c>
      <c r="G7" s="4">
        <f>5+94+25+17</f>
        <v>141</v>
      </c>
      <c r="H7" s="4">
        <f>53+28</f>
        <v>81</v>
      </c>
      <c r="I7" s="4" t="s">
        <v>12</v>
      </c>
      <c r="J7" s="4">
        <f>36</f>
        <v>36</v>
      </c>
      <c r="K7" s="4">
        <f>40+27</f>
        <v>67</v>
      </c>
      <c r="L7" s="4">
        <f>25+65+28+8</f>
        <v>126</v>
      </c>
      <c r="M7" s="4">
        <f>2</f>
        <v>2</v>
      </c>
      <c r="N7" s="4"/>
      <c r="O7" s="4">
        <f>27+34</f>
        <v>61</v>
      </c>
      <c r="P7" s="4"/>
      <c r="Q7">
        <f t="shared" si="0"/>
        <v>9</v>
      </c>
    </row>
    <row r="8" spans="1:17" ht="15.75">
      <c r="A8" s="3">
        <v>6</v>
      </c>
      <c r="B8" s="2" t="s">
        <v>5</v>
      </c>
      <c r="C8" s="2"/>
      <c r="D8" s="2"/>
      <c r="E8" s="5">
        <f>11+25</f>
        <v>36</v>
      </c>
      <c r="F8" s="5"/>
      <c r="G8" s="5">
        <f>3+106</f>
        <v>109</v>
      </c>
      <c r="H8" s="5"/>
      <c r="I8" s="5">
        <f>8</f>
        <v>8</v>
      </c>
      <c r="J8" s="5" t="s">
        <v>12</v>
      </c>
      <c r="K8" s="5">
        <f>1+29+11</f>
        <v>41</v>
      </c>
      <c r="L8" s="5">
        <f>3+45+3+54+14+109+83+104+87+84+37+71</f>
        <v>694</v>
      </c>
      <c r="M8" s="5">
        <f>13</f>
        <v>13</v>
      </c>
      <c r="N8" s="5"/>
      <c r="O8" s="5">
        <f>57+13+8+4</f>
        <v>82</v>
      </c>
      <c r="P8" s="5"/>
      <c r="Q8">
        <f t="shared" si="0"/>
        <v>7</v>
      </c>
    </row>
    <row r="9" spans="1:17" ht="15.75">
      <c r="A9" s="3">
        <v>7</v>
      </c>
      <c r="B9" s="2" t="s">
        <v>6</v>
      </c>
      <c r="C9" s="2"/>
      <c r="D9" s="2"/>
      <c r="E9" s="4">
        <f>6+25</f>
        <v>31</v>
      </c>
      <c r="F9" s="4">
        <f>2</f>
        <v>2</v>
      </c>
      <c r="G9" s="4">
        <f>3+2+142+8</f>
        <v>155</v>
      </c>
      <c r="H9" s="4">
        <f>38</f>
        <v>38</v>
      </c>
      <c r="I9" s="4">
        <f>21</f>
        <v>21</v>
      </c>
      <c r="J9" s="4">
        <f>46+37+28+80+121+68+77</f>
        <v>457</v>
      </c>
      <c r="K9" s="4" t="s">
        <v>12</v>
      </c>
      <c r="L9" s="4">
        <f>3+4+97+2+10+108+114+98+163+91+4+11</f>
        <v>705</v>
      </c>
      <c r="M9" s="4">
        <f>6</f>
        <v>6</v>
      </c>
      <c r="N9" s="4"/>
      <c r="O9" s="4">
        <f>83+37+10+4+8</f>
        <v>142</v>
      </c>
      <c r="P9" s="4"/>
      <c r="Q9">
        <f t="shared" si="0"/>
        <v>9</v>
      </c>
    </row>
    <row r="10" spans="1:17" ht="15.75">
      <c r="A10" s="3">
        <v>8</v>
      </c>
      <c r="B10" s="2" t="s">
        <v>7</v>
      </c>
      <c r="C10" s="2"/>
      <c r="D10" s="2"/>
      <c r="E10" s="5">
        <f>40+397+52+47+21+46</f>
        <v>603</v>
      </c>
      <c r="F10" s="5">
        <f>229+100+43</f>
        <v>372</v>
      </c>
      <c r="G10" s="5">
        <f>18+3+4+125+3+160+18+263+32</f>
        <v>626</v>
      </c>
      <c r="H10" s="5">
        <f>9+318+270+36+440</f>
        <v>1073</v>
      </c>
      <c r="I10" s="5">
        <f>44</f>
        <v>44</v>
      </c>
      <c r="J10" s="5">
        <f>10+3+37+15+126+40+93+9+11+23</f>
        <v>367</v>
      </c>
      <c r="K10" s="5">
        <f>1+22+3+67+14+225+137+172+63+210+53+60</f>
        <v>1027</v>
      </c>
      <c r="L10" s="5" t="s">
        <v>12</v>
      </c>
      <c r="M10" s="5">
        <f>27+20+8+5</f>
        <v>60</v>
      </c>
      <c r="N10" s="5"/>
      <c r="O10" s="5">
        <f>100+26+188+200+165+187+137+9+59+69+110</f>
        <v>1250</v>
      </c>
      <c r="P10" s="5"/>
      <c r="Q10">
        <f t="shared" si="0"/>
        <v>9</v>
      </c>
    </row>
    <row r="11" spans="1:17" ht="15.75">
      <c r="A11" s="3">
        <v>9</v>
      </c>
      <c r="B11" s="2" t="s">
        <v>8</v>
      </c>
      <c r="C11" s="2"/>
      <c r="D11" s="2"/>
      <c r="E11" s="5"/>
      <c r="F11" s="5"/>
      <c r="G11" s="5">
        <f>1+5+4+8+2</f>
        <v>20</v>
      </c>
      <c r="H11" s="5">
        <f>2</f>
        <v>2</v>
      </c>
      <c r="I11" s="5"/>
      <c r="J11" s="5"/>
      <c r="K11" s="5"/>
      <c r="L11" s="5"/>
      <c r="M11" s="5" t="s">
        <v>12</v>
      </c>
      <c r="N11" s="6"/>
      <c r="O11" s="5">
        <f>3</f>
        <v>3</v>
      </c>
      <c r="P11" s="5"/>
      <c r="Q11">
        <f t="shared" si="0"/>
        <v>3</v>
      </c>
    </row>
    <row r="12" spans="1:17" ht="15.75">
      <c r="A12" s="3">
        <v>10</v>
      </c>
      <c r="B12" s="2" t="s">
        <v>9</v>
      </c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 t="s">
        <v>12</v>
      </c>
      <c r="O12" s="4"/>
      <c r="P12" s="4"/>
      <c r="Q12">
        <f t="shared" si="0"/>
        <v>0</v>
      </c>
    </row>
    <row r="13" spans="1:17" ht="15.75">
      <c r="A13" s="3">
        <v>11</v>
      </c>
      <c r="B13" s="2" t="s">
        <v>10</v>
      </c>
      <c r="C13" s="2"/>
      <c r="D13" s="2"/>
      <c r="E13" s="4">
        <f>46</f>
        <v>46</v>
      </c>
      <c r="F13" s="4">
        <f>47</f>
        <v>47</v>
      </c>
      <c r="G13" s="4">
        <f>21+288+96+44+52</f>
        <v>501</v>
      </c>
      <c r="H13" s="4">
        <f>17+202+142</f>
        <v>361</v>
      </c>
      <c r="I13" s="4">
        <f>55+92+46+83+53+10+62+56</f>
        <v>457</v>
      </c>
      <c r="J13" s="4">
        <f>102</f>
        <v>102</v>
      </c>
      <c r="K13" s="4">
        <f>7+91+3+56+45</f>
        <v>202</v>
      </c>
      <c r="L13" s="4">
        <f>84+26+211+308+166+253+97+100+93</f>
        <v>1338</v>
      </c>
      <c r="M13" s="4">
        <f>15+10+18</f>
        <v>43</v>
      </c>
      <c r="N13" s="4"/>
      <c r="O13" s="4" t="s">
        <v>12</v>
      </c>
      <c r="P13" s="4"/>
      <c r="Q13">
        <f t="shared" si="0"/>
        <v>9</v>
      </c>
    </row>
    <row r="14" spans="1:17" ht="15.75">
      <c r="A14" s="3">
        <v>12</v>
      </c>
      <c r="B14" s="2" t="s">
        <v>11</v>
      </c>
      <c r="C14" s="2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 t="s">
        <v>12</v>
      </c>
      <c r="Q14">
        <f t="shared" si="0"/>
        <v>0</v>
      </c>
    </row>
    <row r="15" spans="5:18" ht="15.75">
      <c r="E15">
        <f>COUNT(E3:E14)</f>
        <v>7</v>
      </c>
      <c r="F15">
        <f>COUNT(F3:F14)</f>
        <v>6</v>
      </c>
      <c r="G15">
        <f>COUNT(G3:G14)</f>
        <v>9</v>
      </c>
      <c r="H15">
        <f>COUNT(H3:H14)</f>
        <v>8</v>
      </c>
      <c r="I15">
        <f>COUNT(I3:I14)</f>
        <v>6</v>
      </c>
      <c r="J15">
        <f>COUNT(J3:J14)</f>
        <v>8</v>
      </c>
      <c r="K15">
        <f>COUNT(K3:K14)</f>
        <v>8</v>
      </c>
      <c r="L15">
        <f>COUNT(L3:L14)</f>
        <v>8</v>
      </c>
      <c r="M15">
        <f>COUNT(M3:M14)</f>
        <v>9</v>
      </c>
      <c r="N15">
        <f>COUNT(N3:N14)</f>
        <v>0</v>
      </c>
      <c r="O15">
        <f>COUNT(O3:O14)</f>
        <v>9</v>
      </c>
      <c r="P15">
        <f>COUNT(P3:P14)</f>
        <v>0</v>
      </c>
      <c r="Q15">
        <v>19544</v>
      </c>
      <c r="R15" t="s">
        <v>13</v>
      </c>
    </row>
  </sheetData>
  <sheetProtection selectLockedCells="1" selectUnlockedCells="1"/>
  <mergeCells count="12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5"/>
  <cols>
    <col min="1" max="1" width="10.00390625" style="32" customWidth="1"/>
    <col min="8" max="8" width="9.57421875" style="0" customWidth="1"/>
  </cols>
  <sheetData>
    <row r="1" spans="1:14" s="15" customFormat="1" ht="38.25">
      <c r="A1" s="33">
        <v>2.6203326159706898E-05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44</v>
      </c>
    </row>
    <row r="2" spans="1:14" ht="15.75">
      <c r="A2" s="27" t="s">
        <v>0</v>
      </c>
      <c r="B2" s="28" t="s">
        <v>43</v>
      </c>
      <c r="C2" s="29">
        <v>180.90151745955222</v>
      </c>
      <c r="D2" s="29">
        <v>127.49144431623309</v>
      </c>
      <c r="E2" s="29">
        <v>485.676660509268</v>
      </c>
      <c r="F2" s="29">
        <v>147.71601170467122</v>
      </c>
      <c r="G2" s="29">
        <v>57.319203324880505</v>
      </c>
      <c r="H2" s="29">
        <v>84.16000857030497</v>
      </c>
      <c r="I2" s="29">
        <v>919.4176696896965</v>
      </c>
      <c r="J2" s="29">
        <v>0.8010913964786025</v>
      </c>
      <c r="K2" s="29">
        <v>0</v>
      </c>
      <c r="L2" s="29">
        <v>585.3271081532768</v>
      </c>
      <c r="M2" s="29">
        <v>0.5686047560750246</v>
      </c>
      <c r="N2" s="29">
        <f aca="true" t="shared" si="0" ref="N2:N14">SUM(B2:M2)</f>
        <v>2589.3793198804365</v>
      </c>
    </row>
    <row r="3" spans="1:14" ht="15.75">
      <c r="A3" s="30" t="s">
        <v>1</v>
      </c>
      <c r="B3" s="29">
        <f>$A$1*'[2]Populatia'!B2*'[2]Populatia'!B3/('[2]Distante'!B3*'[2]Distante'!B3)</f>
        <v>180.90151745955222</v>
      </c>
      <c r="C3" s="28" t="s">
        <v>43</v>
      </c>
      <c r="D3" s="29">
        <v>321.0804075488706</v>
      </c>
      <c r="E3" s="29">
        <v>556.6358326296214</v>
      </c>
      <c r="F3" s="29">
        <v>157.87797537081335</v>
      </c>
      <c r="G3" s="29">
        <v>43.36592141173004</v>
      </c>
      <c r="H3" s="29">
        <v>49.33614558020601</v>
      </c>
      <c r="I3" s="29">
        <v>455.7256484831306</v>
      </c>
      <c r="J3" s="29">
        <v>1.910181518598891</v>
      </c>
      <c r="K3" s="29">
        <v>0</v>
      </c>
      <c r="L3" s="29">
        <v>606.8577661767486</v>
      </c>
      <c r="M3" s="29">
        <v>0.3290310683641076</v>
      </c>
      <c r="N3" s="29">
        <f t="shared" si="0"/>
        <v>2374.020427247636</v>
      </c>
    </row>
    <row r="4" spans="1:14" ht="15.75">
      <c r="A4" s="30" t="s">
        <v>2</v>
      </c>
      <c r="B4" s="29">
        <f>$A$1*'[2]Populatia'!B4*'[2]Populatia'!$B$2/('[2]Distante'!B4*'[2]Distante'!B4)</f>
        <v>127.49144431623309</v>
      </c>
      <c r="C4" s="29">
        <f>$A$1*'[2]Populatia'!C4*'[2]Populatia'!$B$3/('[2]Distante'!C4*'[2]Distante'!C4)</f>
        <v>321.0804075488706</v>
      </c>
      <c r="D4" s="28" t="s">
        <v>43</v>
      </c>
      <c r="E4" s="29">
        <v>920.7924077054741</v>
      </c>
      <c r="F4" s="29">
        <v>203.09181718807986</v>
      </c>
      <c r="G4" s="29">
        <v>35.52413229002466</v>
      </c>
      <c r="H4" s="29">
        <v>52.443505580674426</v>
      </c>
      <c r="I4" s="29">
        <v>481.2407442647247</v>
      </c>
      <c r="J4" s="29">
        <v>15.50732665743663</v>
      </c>
      <c r="K4" s="29">
        <v>0</v>
      </c>
      <c r="L4" s="29">
        <v>864.2445736452611</v>
      </c>
      <c r="M4" s="29">
        <v>2.89498567406544</v>
      </c>
      <c r="N4" s="29">
        <f t="shared" si="0"/>
        <v>3024.3113448708446</v>
      </c>
    </row>
    <row r="5" spans="1:14" ht="26.25">
      <c r="A5" s="30" t="s">
        <v>3</v>
      </c>
      <c r="B5" s="29">
        <f>$A$1*'[2]Populatia'!B5*'[2]Populatia'!$B$2/('[2]Distante'!B5*'[2]Distante'!B5)</f>
        <v>485.676660509268</v>
      </c>
      <c r="C5" s="29">
        <f>$A$1*'[2]Populatia'!C5*'[2]Populatia'!$B$3/('[2]Distante'!C5*'[2]Distante'!C5)</f>
        <v>556.6358326296214</v>
      </c>
      <c r="D5" s="29">
        <f>$A$1*'[2]Populatia'!D5*'[2]Populatia'!$B$4/('[2]Distante'!D5*'[2]Distante'!D5)</f>
        <v>920.7924077054741</v>
      </c>
      <c r="E5" s="28" t="s">
        <v>43</v>
      </c>
      <c r="F5" s="29">
        <v>2136.320713188135</v>
      </c>
      <c r="G5" s="29">
        <v>172.0204078763548</v>
      </c>
      <c r="H5" s="29">
        <v>192.8475602218254</v>
      </c>
      <c r="I5" s="29">
        <v>3498.9617032453884</v>
      </c>
      <c r="J5" s="29">
        <v>3.6633129957121917</v>
      </c>
      <c r="K5" s="29">
        <v>0</v>
      </c>
      <c r="L5" s="29">
        <v>4844.728371651775</v>
      </c>
      <c r="M5" s="29">
        <v>5.20447460771678</v>
      </c>
      <c r="N5" s="29">
        <f t="shared" si="0"/>
        <v>12816.851444631271</v>
      </c>
    </row>
    <row r="6" spans="1:14" ht="26.25">
      <c r="A6" s="30" t="s">
        <v>4</v>
      </c>
      <c r="B6" s="29">
        <f>$A$1*'[2]Populatia'!B6*'[2]Populatia'!$B$2/('[2]Distante'!B6*'[2]Distante'!B6)</f>
        <v>147.71601170467122</v>
      </c>
      <c r="C6" s="29">
        <f>$A$1*'[2]Populatia'!C6*'[2]Populatia'!$B$3/('[2]Distante'!C6*'[2]Distante'!C6)</f>
        <v>157.87797537081335</v>
      </c>
      <c r="D6" s="29">
        <f>$A$1*'[2]Populatia'!D6*'[2]Populatia'!$B$4/('[2]Distante'!D6*'[2]Distante'!D6)</f>
        <v>203.09181718807986</v>
      </c>
      <c r="E6" s="29">
        <f>$A$1*'[2]Populatia'!E6*'[2]Populatia'!$B$5/('[2]Distante'!E6*'[2]Distante'!E6)</f>
        <v>2136.320713188135</v>
      </c>
      <c r="F6" s="28" t="s">
        <v>43</v>
      </c>
      <c r="G6" s="29">
        <v>92.22261183299877</v>
      </c>
      <c r="H6" s="29">
        <v>86.35394288505819</v>
      </c>
      <c r="I6" s="29">
        <v>1727.8107501917527</v>
      </c>
      <c r="J6" s="29">
        <v>0.8926899712421131</v>
      </c>
      <c r="K6" s="29">
        <v>0</v>
      </c>
      <c r="L6" s="29">
        <v>4511.530535111783</v>
      </c>
      <c r="M6" s="29">
        <v>0.7219769212213406</v>
      </c>
      <c r="N6" s="29">
        <f t="shared" si="0"/>
        <v>9064.539024365755</v>
      </c>
    </row>
    <row r="7" spans="1:14" ht="15.75">
      <c r="A7" s="31" t="s">
        <v>5</v>
      </c>
      <c r="B7" s="29">
        <f>$A$1*'[2]Populatia'!B7*'[2]Populatia'!$B$2/('[2]Distante'!B7*'[2]Distante'!B7)</f>
        <v>57.319203324880505</v>
      </c>
      <c r="C7" s="29">
        <f>$A$1*'[2]Populatia'!C7*'[2]Populatia'!$B$3/('[2]Distante'!C7*'[2]Distante'!C7)</f>
        <v>43.36592141173004</v>
      </c>
      <c r="D7" s="29">
        <f>$A$1*'[2]Populatia'!D7*'[2]Populatia'!$B$4/('[2]Distante'!D7*'[2]Distante'!D7)</f>
        <v>35.52413229002466</v>
      </c>
      <c r="E7" s="29">
        <f>$A$1*'[2]Populatia'!E7*'[2]Populatia'!$B$5/('[2]Distante'!E7*'[2]Distante'!E7)</f>
        <v>172.0204078763548</v>
      </c>
      <c r="F7" s="29">
        <f>$A$1*'[2]Populatia'!F7*'[2]Populatia'!$B$6/('[2]Distante'!F7*'[2]Distante'!F7)</f>
        <v>92.22261183299877</v>
      </c>
      <c r="G7" s="28" t="s">
        <v>43</v>
      </c>
      <c r="H7" s="29">
        <v>270.5319419526957</v>
      </c>
      <c r="I7" s="29">
        <v>745.9077644364625</v>
      </c>
      <c r="J7" s="29">
        <v>0.20218184935433978</v>
      </c>
      <c r="K7" s="29">
        <v>0</v>
      </c>
      <c r="L7" s="29">
        <v>238.8231840678705</v>
      </c>
      <c r="M7" s="29">
        <v>0.14696199783490474</v>
      </c>
      <c r="N7" s="29">
        <f t="shared" si="0"/>
        <v>1656.0643110402066</v>
      </c>
    </row>
    <row r="8" spans="1:14" ht="24.75" customHeight="1">
      <c r="A8" s="31" t="s">
        <v>6</v>
      </c>
      <c r="B8" s="29">
        <f>$A$1*'[2]Populatia'!B8*'[2]Populatia'!$B$2/('[2]Distante'!B8*'[2]Distante'!B8)</f>
        <v>84.16000857030497</v>
      </c>
      <c r="C8" s="29">
        <f>$A$1*'[2]Populatia'!C8*'[2]Populatia'!$B$3/('[2]Distante'!C8*'[2]Distante'!C8)</f>
        <v>49.33614558020601</v>
      </c>
      <c r="D8" s="29">
        <f>$A$1*'[2]Populatia'!D8*'[2]Populatia'!$B$4/('[2]Distante'!D8*'[2]Distante'!D8)</f>
        <v>52.443505580674426</v>
      </c>
      <c r="E8" s="29">
        <f>$A$1*'[2]Populatia'!E8*'[2]Populatia'!$B$5/('[2]Distante'!E8*'[2]Distante'!E8)</f>
        <v>192.8475602218254</v>
      </c>
      <c r="F8" s="29">
        <f>$A$1*'[2]Populatia'!F8*'[2]Populatia'!$B$6/('[2]Distante'!F8*'[2]Distante'!F8)</f>
        <v>86.35394288505819</v>
      </c>
      <c r="G8" s="29">
        <f>$A$1*'[2]Populatia'!G8*'[2]Populatia'!$B$7/('[2]Distante'!G8*'[2]Distante'!G8)</f>
        <v>270.5319419526957</v>
      </c>
      <c r="H8" s="28" t="s">
        <v>43</v>
      </c>
      <c r="I8" s="29">
        <v>551.2960142052393</v>
      </c>
      <c r="J8" s="29">
        <v>0.3228819938964722</v>
      </c>
      <c r="K8" s="29">
        <v>0</v>
      </c>
      <c r="L8" s="29">
        <v>308.2698378533643</v>
      </c>
      <c r="M8" s="29">
        <v>0.2236152853295124</v>
      </c>
      <c r="N8" s="29">
        <f t="shared" si="0"/>
        <v>1595.7854541285944</v>
      </c>
    </row>
    <row r="9" spans="1:14" ht="15.75">
      <c r="A9" s="31" t="s">
        <v>7</v>
      </c>
      <c r="B9" s="29">
        <f>$A$1*'[2]Populatia'!B9*'[2]Populatia'!$B$2/('[2]Distante'!B9*'[2]Distante'!B9)</f>
        <v>919.4176696896965</v>
      </c>
      <c r="C9" s="29">
        <f>$A$1*'[2]Populatia'!C9*'[2]Populatia'!$B$3/('[2]Distante'!C9*'[2]Distante'!C9)</f>
        <v>455.7256484831306</v>
      </c>
      <c r="D9" s="29">
        <f>$A$1*'[2]Populatia'!D9*'[2]Populatia'!$B$4/('[2]Distante'!D9*'[2]Distante'!D9)</f>
        <v>481.2407442647247</v>
      </c>
      <c r="E9" s="29">
        <f>$A$1*'[2]Populatia'!E9*'[2]Populatia'!$B$5/('[2]Distante'!E9*'[2]Distante'!E9)</f>
        <v>3498.9617032453884</v>
      </c>
      <c r="F9" s="29">
        <f>$A$1*'[2]Populatia'!F9*'[2]Populatia'!$B$6/('[2]Distante'!F9*'[2]Distante'!F9)</f>
        <v>1727.8107501917527</v>
      </c>
      <c r="G9" s="29">
        <f>$A$1*'[2]Populatia'!G9*'[2]Populatia'!$B$7/('[2]Distante'!G9*'[2]Distante'!G9)</f>
        <v>745.9077644364625</v>
      </c>
      <c r="H9" s="29">
        <f>$A$1*'[2]Populatia'!H9*'[2]Populatia'!$B$8/('[2]Distante'!H9*'[2]Distante'!H9)</f>
        <v>551.2960142052393</v>
      </c>
      <c r="I9" s="28" t="s">
        <v>43</v>
      </c>
      <c r="J9" s="29">
        <v>2.367208825262533</v>
      </c>
      <c r="K9" s="29">
        <v>0</v>
      </c>
      <c r="L9" s="29">
        <v>2533.8295379756933</v>
      </c>
      <c r="M9" s="29">
        <v>1.8295747126331579</v>
      </c>
      <c r="N9" s="29">
        <f t="shared" si="0"/>
        <v>10918.386616029984</v>
      </c>
    </row>
    <row r="10" spans="1:14" ht="15.75">
      <c r="A10" s="31" t="s">
        <v>8</v>
      </c>
      <c r="B10" s="29">
        <f>$A$1*'[2]Populatia'!B10*'[2]Populatia'!$B$2/('[2]Distante'!B10*'[2]Distante'!B10)</f>
        <v>0.8010913964786025</v>
      </c>
      <c r="C10" s="29">
        <f>$A$1*'[2]Populatia'!C10*'[2]Populatia'!$B$3/('[2]Distante'!C10*'[2]Distante'!C10)</f>
        <v>1.910181518598891</v>
      </c>
      <c r="D10" s="29">
        <f>$A$1*'[2]Populatia'!D10*'[2]Populatia'!$B$4/('[2]Distante'!D10*'[2]Distante'!D10)</f>
        <v>15.50732665743663</v>
      </c>
      <c r="E10" s="29">
        <f>$A$1*'[2]Populatia'!E10*'[2]Populatia'!$B$5/('[2]Distante'!E10*'[2]Distante'!E10)</f>
        <v>3.6633129957121917</v>
      </c>
      <c r="F10" s="29">
        <f>$A$1*'[2]Populatia'!F10*'[2]Populatia'!$B$6/('[2]Distante'!F10*'[2]Distante'!F10)</f>
        <v>0.8926899712421131</v>
      </c>
      <c r="G10" s="29">
        <f>$A$1*'[2]Populatia'!G10*'[2]Populatia'!$B$7/('[2]Distante'!G10*'[2]Distante'!G10)</f>
        <v>0.20218184935433978</v>
      </c>
      <c r="H10" s="29">
        <f>$A$1*'[2]Populatia'!H10*'[2]Populatia'!$B$8/('[2]Distante'!H10*'[2]Distante'!H10)</f>
        <v>0.3228819938964722</v>
      </c>
      <c r="I10" s="29">
        <f>$A$1*'[2]Populatia'!I10*'[2]Populatia'!$B$9/('[2]Distante'!I10*'[2]Distante'!I10)</f>
        <v>2.367208825262533</v>
      </c>
      <c r="J10" s="28" t="s">
        <v>43</v>
      </c>
      <c r="K10" s="29">
        <v>0</v>
      </c>
      <c r="L10" s="29">
        <v>4.39007543524282</v>
      </c>
      <c r="M10" s="29">
        <v>0.01358049337423193</v>
      </c>
      <c r="N10" s="29">
        <f t="shared" si="0"/>
        <v>30.070531136598827</v>
      </c>
    </row>
    <row r="11" spans="1:14" ht="26.25">
      <c r="A11" s="31" t="s">
        <v>9</v>
      </c>
      <c r="B11" s="29">
        <f>$A$1*'[2]Populatia'!B11*'[2]Populatia'!$B$2/('[2]Distante'!B11*'[2]Distante'!B11)</f>
        <v>0</v>
      </c>
      <c r="C11" s="29">
        <f>$A$1*'[2]Populatia'!C11*'[2]Populatia'!$B$3/('[2]Distante'!C11*'[2]Distante'!C11)</f>
        <v>0</v>
      </c>
      <c r="D11" s="29">
        <f>$A$1*'[2]Populatia'!D11*'[2]Populatia'!$B$4/('[2]Distante'!D11*'[2]Distante'!D11)</f>
        <v>0</v>
      </c>
      <c r="E11" s="29">
        <f>$A$1*'[2]Populatia'!E11*'[2]Populatia'!$B$5/('[2]Distante'!E11*'[2]Distante'!E11)</f>
        <v>0</v>
      </c>
      <c r="F11" s="29">
        <f>$A$1*'[2]Populatia'!F11*'[2]Populatia'!$B$6/('[2]Distante'!F11*'[2]Distante'!F11)</f>
        <v>0</v>
      </c>
      <c r="G11" s="29">
        <f>$A$1*'[2]Populatia'!G11*'[2]Populatia'!$B$7/('[2]Distante'!G11*'[2]Distante'!G11)</f>
        <v>0</v>
      </c>
      <c r="H11" s="29">
        <f>$A$1*'[2]Populatia'!H11*'[2]Populatia'!$B$8/('[2]Distante'!H11*'[2]Distante'!H11)</f>
        <v>0</v>
      </c>
      <c r="I11" s="29">
        <f>$A$1*'[2]Populatia'!I11*'[2]Populatia'!$B$9/('[2]Distante'!I11*'[2]Distante'!I11)</f>
        <v>0</v>
      </c>
      <c r="J11" s="29">
        <f>$A$1*'[2]Populatia'!J11*'[2]Populatia'!$B$10/('[2]Distante'!J11*'[2]Distante'!J11)</f>
        <v>0</v>
      </c>
      <c r="K11" s="28" t="s">
        <v>43</v>
      </c>
      <c r="L11" s="29">
        <v>0</v>
      </c>
      <c r="M11" s="29">
        <v>0</v>
      </c>
      <c r="N11" s="29">
        <f t="shared" si="0"/>
        <v>0</v>
      </c>
    </row>
    <row r="12" spans="1:14" ht="15.75">
      <c r="A12" s="31" t="s">
        <v>10</v>
      </c>
      <c r="B12" s="29">
        <f>$A$1*'[2]Populatia'!B12*'[2]Populatia'!$B$2/('[2]Distante'!B12*'[2]Distante'!B12)</f>
        <v>585.3271081532768</v>
      </c>
      <c r="C12" s="29">
        <f>$A$1*'[2]Populatia'!C12*'[2]Populatia'!$B$3/('[2]Distante'!C12*'[2]Distante'!C12)</f>
        <v>606.8577661767486</v>
      </c>
      <c r="D12" s="29">
        <f>$A$1*'[2]Populatia'!D12*'[2]Populatia'!$B$4/('[2]Distante'!D12*'[2]Distante'!D12)</f>
        <v>864.2445736452611</v>
      </c>
      <c r="E12" s="29">
        <f>$A$1*'[2]Populatia'!E12*'[2]Populatia'!$B$5/('[2]Distante'!E12*'[2]Distante'!E12)</f>
        <v>4844.728371651775</v>
      </c>
      <c r="F12" s="29">
        <f>$A$1*'[2]Populatia'!F12*'[2]Populatia'!$B$6/('[2]Distante'!F12*'[2]Distante'!F12)</f>
        <v>4511.530535111783</v>
      </c>
      <c r="G12" s="29">
        <f>$A$1*'[2]Populatia'!G12*'[2]Populatia'!$B$7/('[2]Distante'!G12*'[2]Distante'!G12)</f>
        <v>238.8231840678705</v>
      </c>
      <c r="H12" s="29">
        <f>$A$1*'[2]Populatia'!H12*'[2]Populatia'!$B$8/('[2]Distante'!H12*'[2]Distante'!H12)</f>
        <v>308.2698378533643</v>
      </c>
      <c r="I12" s="29">
        <f>$A$1*'[2]Populatia'!I12*'[2]Populatia'!$B$9/('[2]Distante'!I12*'[2]Distante'!I12)</f>
        <v>2533.8295379756933</v>
      </c>
      <c r="J12" s="29">
        <f>$A$1*'[2]Populatia'!J12*'[2]Populatia'!$B$10/('[2]Distante'!J12*'[2]Distante'!J12)</f>
        <v>4.39007543524282</v>
      </c>
      <c r="K12" s="29">
        <f>$A$1*'[2]Populatia'!K12*'[2]Populatia'!$B$11/('[2]Distante'!K12*'[2]Distante'!K12)</f>
        <v>0</v>
      </c>
      <c r="L12" s="28" t="s">
        <v>43</v>
      </c>
      <c r="M12" s="29">
        <v>4</v>
      </c>
      <c r="N12" s="29">
        <f t="shared" si="0"/>
        <v>14502.000990071016</v>
      </c>
    </row>
    <row r="13" spans="1:14" ht="15.75">
      <c r="A13" s="31" t="s">
        <v>11</v>
      </c>
      <c r="B13" s="29">
        <f>$A$1*'[2]Populatia'!B13*'[2]Populatia'!$B$2/('[2]Distante'!B13*'[2]Distante'!B13)</f>
        <v>0.5686047560750246</v>
      </c>
      <c r="C13" s="29">
        <f>$A$1*'[2]Populatia'!C13*'[2]Populatia'!$B$3/('[2]Distante'!C13*'[2]Distante'!C13)</f>
        <v>0.3290310683641076</v>
      </c>
      <c r="D13" s="29">
        <f>$A$1*'[2]Populatia'!D13*'[2]Populatia'!$B$4/('[2]Distante'!D13*'[2]Distante'!D13)</f>
        <v>2.89498567406544</v>
      </c>
      <c r="E13" s="29">
        <f>$A$1*'[2]Populatia'!E13*'[2]Populatia'!$B$5/('[2]Distante'!E13*'[2]Distante'!E13)</f>
        <v>5.20447460771678</v>
      </c>
      <c r="F13" s="29">
        <f>$A$1*'[2]Populatia'!F13*'[2]Populatia'!$B$6/('[2]Distante'!F13*'[2]Distante'!F13)</f>
        <v>0.7219769212213406</v>
      </c>
      <c r="G13" s="29">
        <f>$A$1*'[2]Populatia'!G13*'[2]Populatia'!$B$7/('[2]Distante'!G13*'[2]Distante'!G13)</f>
        <v>0.14696199783490474</v>
      </c>
      <c r="H13" s="29">
        <f>$A$1*'[2]Populatia'!H13*'[2]Populatia'!$B$8/('[2]Distante'!H13*'[2]Distante'!H13)</f>
        <v>0.2236152853295124</v>
      </c>
      <c r="I13" s="29">
        <f>$A$1*'[2]Populatia'!I13*'[2]Populatia'!$B$9/('[2]Distante'!I13*'[2]Distante'!I13)</f>
        <v>1.8295747126331579</v>
      </c>
      <c r="J13" s="29">
        <f>$A$1*'[2]Populatia'!J13*'[2]Populatia'!$B$10/('[2]Distante'!J13*'[2]Distante'!J13)</f>
        <v>0.01358049337423193</v>
      </c>
      <c r="K13" s="29">
        <f>$A$1*'[2]Populatia'!K13*'[2]Populatia'!$B$11/('[2]Distante'!K13*'[2]Distante'!K13)</f>
        <v>0</v>
      </c>
      <c r="L13" s="29">
        <f>$A$1*'[2]Populatia'!L13*'[2]Populatia'!$B$12/('[2]Distante'!L13*'[2]Distante'!L13)</f>
        <v>4.417869261063072</v>
      </c>
      <c r="M13" s="28" t="s">
        <v>43</v>
      </c>
      <c r="N13" s="29">
        <f t="shared" si="0"/>
        <v>16.350674777677572</v>
      </c>
    </row>
    <row r="14" spans="1:14" ht="15.75">
      <c r="A14" s="25" t="s">
        <v>44</v>
      </c>
      <c r="B14" s="29">
        <f>SUM(B2:B13)</f>
        <v>2589.3793198804365</v>
      </c>
      <c r="C14" s="29">
        <f>SUM(C2:C13)</f>
        <v>2374.020427247636</v>
      </c>
      <c r="D14" s="29">
        <f>SUM(D2:D13)</f>
        <v>3024.3113448708446</v>
      </c>
      <c r="E14" s="29">
        <f>SUM(E2:E13)</f>
        <v>12816.851444631271</v>
      </c>
      <c r="F14" s="29">
        <f>SUM(F2:F13)</f>
        <v>9064.539024365755</v>
      </c>
      <c r="G14" s="29">
        <f>SUM(G2:G13)</f>
        <v>1656.0643110402066</v>
      </c>
      <c r="H14" s="29">
        <f>SUM(H2:H13)</f>
        <v>1595.7854541285944</v>
      </c>
      <c r="I14" s="29">
        <f>SUM(I2:I13)</f>
        <v>10918.386616029984</v>
      </c>
      <c r="J14" s="29">
        <f>SUM(J2:J13)</f>
        <v>30.070531136598827</v>
      </c>
      <c r="K14" s="29">
        <f>SUM(K2:K13)</f>
        <v>0</v>
      </c>
      <c r="L14" s="29">
        <f>SUM(L2:L13)</f>
        <v>14502.41885933208</v>
      </c>
      <c r="M14" s="29">
        <f>SUM(M2:M13)</f>
        <v>15.9328055166145</v>
      </c>
      <c r="N14" s="29">
        <f t="shared" si="0"/>
        <v>58587.76013818002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1"/>
  <sheetViews>
    <sheetView workbookViewId="0" topLeftCell="A1">
      <selection activeCell="A12" sqref="A12"/>
    </sheetView>
  </sheetViews>
  <sheetFormatPr defaultColWidth="9.140625" defaultRowHeight="15"/>
  <cols>
    <col min="1" max="1" width="18.140625" style="0" customWidth="1"/>
  </cols>
  <sheetData>
    <row r="1" spans="1:83" ht="15">
      <c r="A1" s="3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35"/>
      <c r="U1" s="21"/>
      <c r="V1" s="21"/>
      <c r="W1" s="21"/>
      <c r="X1" s="21"/>
      <c r="Y1" s="21"/>
      <c r="Z1" s="36"/>
      <c r="AA1" s="21"/>
      <c r="AB1" s="21"/>
      <c r="AC1" s="36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36"/>
      <c r="AT1" s="21"/>
      <c r="AU1" s="21"/>
      <c r="AV1" s="21"/>
      <c r="AW1" s="21"/>
      <c r="AX1" s="21"/>
      <c r="AY1" s="21"/>
      <c r="AZ1" s="21"/>
      <c r="BA1" s="21"/>
      <c r="BB1" s="21"/>
      <c r="BC1" s="36"/>
      <c r="BD1" s="21"/>
      <c r="BE1" s="21"/>
      <c r="BF1" s="21"/>
      <c r="BG1" s="21"/>
      <c r="BH1" s="21"/>
      <c r="BI1" s="36"/>
      <c r="BJ1" s="36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36"/>
      <c r="BY1" s="21"/>
      <c r="BZ1" s="21"/>
      <c r="CA1" s="21"/>
      <c r="CB1" s="18"/>
      <c r="CC1" s="18"/>
      <c r="CD1" s="18"/>
      <c r="CE1" s="18"/>
    </row>
    <row r="6" ht="17.25" customHeight="1"/>
    <row r="7" ht="16.5" customHeight="1"/>
    <row r="12" ht="16.5" customHeight="1"/>
    <row r="13" ht="16.5" customHeight="1"/>
    <row r="14" ht="17.25" customHeight="1"/>
    <row r="15" ht="15.75" customHeight="1"/>
    <row r="16" ht="15.75" customHeight="1"/>
    <row r="18" ht="16.5" customHeight="1"/>
    <row r="19" ht="17.25" customHeight="1"/>
    <row r="20" ht="17.25" customHeight="1"/>
    <row r="21" ht="15.75" customHeight="1"/>
    <row r="22" ht="17.25" customHeight="1"/>
    <row r="23" ht="15" customHeight="1"/>
    <row r="24" ht="13.5" customHeight="1"/>
    <row r="25" ht="15.75" customHeight="1"/>
    <row r="26" ht="13.5" customHeight="1"/>
    <row r="33" ht="14.25" customHeight="1"/>
    <row r="35" ht="14.25" customHeight="1"/>
    <row r="36" ht="15.75" customHeight="1"/>
    <row r="37" ht="14.25" customHeight="1"/>
    <row r="38" ht="15.75" customHeight="1"/>
    <row r="39" ht="15.75" customHeight="1"/>
    <row r="40" ht="14.25" customHeight="1"/>
    <row r="50" ht="16.5" customHeight="1"/>
    <row r="51" ht="16.5" customHeight="1"/>
    <row r="52" ht="15.75" customHeight="1"/>
    <row r="53" ht="14.25" customHeight="1"/>
    <row r="54" ht="15" customHeight="1"/>
    <row r="55" ht="17.25" customHeight="1"/>
    <row r="56" ht="18.75" customHeight="1"/>
    <row r="57" ht="17.25" customHeight="1"/>
    <row r="60" ht="16.5" customHeight="1"/>
    <row r="67" ht="14.25" customHeight="1"/>
    <row r="68" ht="16.5" customHeight="1"/>
    <row r="77" ht="14.25" customHeight="1"/>
    <row r="65536" ht="15" hidden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82"/>
  <sheetViews>
    <sheetView workbookViewId="0" topLeftCell="AY49">
      <selection activeCell="BC81" sqref="BC81"/>
    </sheetView>
  </sheetViews>
  <sheetFormatPr defaultColWidth="9.140625" defaultRowHeight="15"/>
  <cols>
    <col min="13" max="16" width="0" style="0" hidden="1" customWidth="1"/>
    <col min="19" max="19" width="0" style="0" hidden="1" customWidth="1"/>
    <col min="21" max="21" width="0" style="0" hidden="1" customWidth="1"/>
    <col min="23" max="25" width="0" style="0" hidden="1" customWidth="1"/>
    <col min="33" max="34" width="0" style="0" hidden="1" customWidth="1"/>
    <col min="36" max="36" width="0" style="0" hidden="1" customWidth="1"/>
    <col min="37" max="37" width="0.13671875" style="0" customWidth="1"/>
    <col min="38" max="39" width="0" style="0" hidden="1" customWidth="1"/>
    <col min="41" max="41" width="0" style="0" hidden="1" customWidth="1"/>
    <col min="50" max="50" width="0" style="0" hidden="1" customWidth="1"/>
    <col min="52" max="53" width="0" style="0" hidden="1" customWidth="1"/>
    <col min="56" max="56" width="0.13671875" style="0" customWidth="1"/>
    <col min="57" max="58" width="0" style="0" hidden="1" customWidth="1"/>
    <col min="60" max="64" width="0" style="0" hidden="1" customWidth="1"/>
    <col min="69" max="69" width="0" style="0" hidden="1" customWidth="1"/>
    <col min="73" max="73" width="0.13671875" style="0" customWidth="1"/>
    <col min="75" max="75" width="0" style="0" hidden="1" customWidth="1"/>
    <col min="77" max="78" width="0" style="0" hidden="1" customWidth="1"/>
  </cols>
  <sheetData>
    <row r="1" spans="1:83" ht="60">
      <c r="A1" s="34">
        <v>3.61E-05</v>
      </c>
      <c r="B1" s="21" t="s">
        <v>45</v>
      </c>
      <c r="C1" s="21" t="s">
        <v>46</v>
      </c>
      <c r="D1" s="21" t="s">
        <v>47</v>
      </c>
      <c r="E1" s="21" t="s">
        <v>48</v>
      </c>
      <c r="F1" s="21" t="s">
        <v>49</v>
      </c>
      <c r="G1" s="21" t="s">
        <v>50</v>
      </c>
      <c r="H1" s="21" t="s">
        <v>51</v>
      </c>
      <c r="I1" s="21" t="s">
        <v>52</v>
      </c>
      <c r="J1" s="21" t="s">
        <v>53</v>
      </c>
      <c r="K1" s="21" t="s">
        <v>54</v>
      </c>
      <c r="L1" s="21" t="s">
        <v>55</v>
      </c>
      <c r="M1" s="21" t="s">
        <v>56</v>
      </c>
      <c r="N1" s="21" t="s">
        <v>57</v>
      </c>
      <c r="O1" s="21" t="s">
        <v>58</v>
      </c>
      <c r="P1" s="21" t="s">
        <v>59</v>
      </c>
      <c r="Q1" s="21" t="s">
        <v>60</v>
      </c>
      <c r="R1" s="21" t="s">
        <v>61</v>
      </c>
      <c r="S1" s="21" t="s">
        <v>62</v>
      </c>
      <c r="T1" s="35" t="s">
        <v>63</v>
      </c>
      <c r="U1" s="21" t="s">
        <v>64</v>
      </c>
      <c r="V1" s="21" t="s">
        <v>65</v>
      </c>
      <c r="W1" s="21" t="s">
        <v>66</v>
      </c>
      <c r="X1" s="21" t="s">
        <v>67</v>
      </c>
      <c r="Y1" s="21" t="s">
        <v>68</v>
      </c>
      <c r="Z1" s="36" t="s">
        <v>69</v>
      </c>
      <c r="AA1" s="21" t="s">
        <v>70</v>
      </c>
      <c r="AB1" s="21" t="s">
        <v>71</v>
      </c>
      <c r="AC1" s="36" t="s">
        <v>72</v>
      </c>
      <c r="AD1" s="21" t="s">
        <v>73</v>
      </c>
      <c r="AE1" s="21" t="s">
        <v>74</v>
      </c>
      <c r="AF1" s="21" t="s">
        <v>75</v>
      </c>
      <c r="AG1" s="21" t="s">
        <v>76</v>
      </c>
      <c r="AH1" s="21" t="s">
        <v>77</v>
      </c>
      <c r="AI1" s="21" t="s">
        <v>78</v>
      </c>
      <c r="AJ1" s="21" t="s">
        <v>79</v>
      </c>
      <c r="AK1" s="21" t="s">
        <v>80</v>
      </c>
      <c r="AL1" s="21" t="s">
        <v>81</v>
      </c>
      <c r="AM1" s="21" t="s">
        <v>82</v>
      </c>
      <c r="AN1" s="21" t="s">
        <v>83</v>
      </c>
      <c r="AO1" s="21" t="s">
        <v>84</v>
      </c>
      <c r="AP1" s="21" t="s">
        <v>85</v>
      </c>
      <c r="AQ1" s="21" t="s">
        <v>86</v>
      </c>
      <c r="AR1" s="21" t="s">
        <v>87</v>
      </c>
      <c r="AS1" s="36" t="s">
        <v>88</v>
      </c>
      <c r="AT1" s="21" t="s">
        <v>89</v>
      </c>
      <c r="AU1" s="21" t="s">
        <v>90</v>
      </c>
      <c r="AV1" s="21" t="s">
        <v>91</v>
      </c>
      <c r="AW1" s="21" t="s">
        <v>92</v>
      </c>
      <c r="AX1" s="21" t="s">
        <v>93</v>
      </c>
      <c r="AY1" s="21" t="s">
        <v>94</v>
      </c>
      <c r="AZ1" s="21" t="s">
        <v>95</v>
      </c>
      <c r="BA1" s="21" t="s">
        <v>96</v>
      </c>
      <c r="BB1" s="21" t="s">
        <v>97</v>
      </c>
      <c r="BC1" s="36" t="s">
        <v>98</v>
      </c>
      <c r="BD1" s="21" t="s">
        <v>99</v>
      </c>
      <c r="BE1" s="21" t="s">
        <v>100</v>
      </c>
      <c r="BF1" s="21" t="s">
        <v>101</v>
      </c>
      <c r="BG1" s="21" t="s">
        <v>102</v>
      </c>
      <c r="BH1" s="21" t="s">
        <v>103</v>
      </c>
      <c r="BI1" s="36" t="s">
        <v>104</v>
      </c>
      <c r="BJ1" s="36" t="s">
        <v>105</v>
      </c>
      <c r="BK1" s="21" t="s">
        <v>106</v>
      </c>
      <c r="BL1" s="21" t="s">
        <v>107</v>
      </c>
      <c r="BM1" s="21" t="s">
        <v>108</v>
      </c>
      <c r="BN1" s="21" t="s">
        <v>109</v>
      </c>
      <c r="BO1" s="21" t="s">
        <v>110</v>
      </c>
      <c r="BP1" s="21" t="s">
        <v>111</v>
      </c>
      <c r="BQ1" s="21" t="s">
        <v>112</v>
      </c>
      <c r="BR1" s="21" t="s">
        <v>113</v>
      </c>
      <c r="BS1" s="21" t="s">
        <v>114</v>
      </c>
      <c r="BT1" s="21" t="s">
        <v>115</v>
      </c>
      <c r="BU1" s="21" t="s">
        <v>116</v>
      </c>
      <c r="BV1" s="21" t="s">
        <v>117</v>
      </c>
      <c r="BW1" s="21" t="s">
        <v>118</v>
      </c>
      <c r="BX1" s="36" t="s">
        <v>119</v>
      </c>
      <c r="BY1" s="21" t="s">
        <v>120</v>
      </c>
      <c r="BZ1" s="21" t="s">
        <v>121</v>
      </c>
      <c r="CA1" s="21" t="s">
        <v>122</v>
      </c>
      <c r="CB1" s="18"/>
      <c r="CC1" s="18"/>
      <c r="CD1" s="18"/>
      <c r="CE1" s="18"/>
    </row>
    <row r="2" spans="1:83" ht="15">
      <c r="A2" s="37" t="s">
        <v>45</v>
      </c>
      <c r="B2" s="17" t="s">
        <v>43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>
        <f aca="true" t="shared" si="0" ref="CB2:CB81">SUM(B2:CA2)</f>
        <v>0</v>
      </c>
      <c r="CC2" s="18"/>
      <c r="CD2" s="18"/>
      <c r="CE2" s="18"/>
    </row>
    <row r="3" spans="1:83" ht="15">
      <c r="A3" s="37" t="s">
        <v>46</v>
      </c>
      <c r="B3" s="18">
        <f>$A$1*'[3]Populatia'!$B$2*'[3]Populatia'!B3/('[3]Distante'!B3*'[3]Distante'!B3)</f>
        <v>1472.2733225000002</v>
      </c>
      <c r="C3" s="17" t="s">
        <v>43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>
        <f t="shared" si="0"/>
        <v>1472.2733225000002</v>
      </c>
      <c r="CC3" s="18"/>
      <c r="CD3" s="18"/>
      <c r="CE3" s="18"/>
    </row>
    <row r="4" spans="1:83" ht="15">
      <c r="A4" s="37" t="s">
        <v>47</v>
      </c>
      <c r="B4" s="18">
        <f>$A$1*'[3]Populatia'!$B$2*'[3]Populatia'!B4/('[3]Distante'!B4*'[3]Distante'!B4)</f>
        <v>1863.065110579585</v>
      </c>
      <c r="C4" s="18">
        <f>$A$1*'[3]Populatia'!$C$3*'[3]Populatia'!C4/('[3]Distante'!C4*'[3]Distante'!C4)</f>
        <v>1.933124489878893</v>
      </c>
      <c r="D4" s="17" t="s">
        <v>43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>
        <f t="shared" si="0"/>
        <v>1864.998235069464</v>
      </c>
      <c r="CC4" s="18"/>
      <c r="CD4" s="18"/>
      <c r="CE4" s="18"/>
    </row>
    <row r="5" spans="1:83" ht="15">
      <c r="A5" s="37" t="s">
        <v>48</v>
      </c>
      <c r="B5" s="18">
        <f>$A$1*'[3]Populatia'!$B$2*'[3]Populatia'!B5/('[3]Distante'!B5*'[3]Distante'!B5)</f>
        <v>981.3932565017362</v>
      </c>
      <c r="C5" s="18">
        <f>$A$1*'[3]Populatia'!$C$3*'[3]Populatia'!C5/('[3]Distante'!C5*'[3]Distante'!C5)</f>
        <v>1.3300217810657597</v>
      </c>
      <c r="D5" s="18">
        <f>$A$1*'[3]Populatia'!$D$4*'[3]Populatia'!D5/('[3]Distante'!D5*'[3]Distante'!D5)</f>
        <v>4.126340681597223</v>
      </c>
      <c r="E5" s="17" t="s">
        <v>43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>
        <f t="shared" si="0"/>
        <v>986.8496189643992</v>
      </c>
      <c r="CC5" s="18"/>
      <c r="CD5" s="18"/>
      <c r="CE5" s="18"/>
    </row>
    <row r="6" spans="1:83" ht="15">
      <c r="A6" s="37" t="s">
        <v>49</v>
      </c>
      <c r="B6" s="18">
        <f>$A$1*'[3]Populatia'!$B$2*'[3]Populatia'!B6/('[3]Distante'!B6*'[3]Distante'!B6)</f>
        <v>1397.945812231834</v>
      </c>
      <c r="C6" s="18">
        <f>$A$1*'[3]Populatia'!$C$3*'[3]Populatia'!C6/('[3]Distante'!C6*'[3]Distante'!C6)</f>
        <v>5.175293103086421</v>
      </c>
      <c r="D6" s="18">
        <f>$A$1*'[3]Populatia'!$D$4*'[3]Populatia'!D6/('[3]Distante'!D6*'[3]Distante'!D6)</f>
        <v>1.887416219777778</v>
      </c>
      <c r="E6" s="18">
        <f>$A$1*'[3]Populatia'!$E$5*'[3]Populatia'!E6/('[3]Distante'!E6*'[3]Distante'!E6)</f>
        <v>0.9211800345041324</v>
      </c>
      <c r="F6" s="17" t="s">
        <v>43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>
        <f t="shared" si="0"/>
        <v>1405.9297015892025</v>
      </c>
      <c r="CC6" s="18"/>
      <c r="CD6" s="18"/>
      <c r="CE6" s="18"/>
    </row>
    <row r="7" spans="1:83" ht="15">
      <c r="A7" s="21" t="s">
        <v>50</v>
      </c>
      <c r="B7" s="18">
        <f>$A$1*'[3]Populatia'!$B$2*'[3]Populatia'!B7/('[3]Distante'!B7*'[3]Distante'!B7)</f>
        <v>1762.1733944937503</v>
      </c>
      <c r="C7" s="18">
        <f>$A$1*'[3]Populatia'!$C$3*'[3]Populatia'!C7/('[3]Distante'!C7*'[3]Distante'!C7)</f>
        <v>2.136962810737765</v>
      </c>
      <c r="D7" s="18">
        <f>$A$1*'[3]Populatia'!$D$4*'[3]Populatia'!D7/('[3]Distante'!D7*'[3]Distante'!D7)</f>
        <v>20.581079550694444</v>
      </c>
      <c r="E7" s="18">
        <f>$A$1*'[3]Populatia'!$E$5*'[3]Populatia'!E7/('[3]Distante'!E7*'[3]Distante'!E7)</f>
        <v>2.6916121901384087</v>
      </c>
      <c r="F7" s="18">
        <f>$A$1*'[3]Populatia'!$F$6*'[3]Populatia'!F7/('[3]Distante'!F7*'[3]Distante'!F7)</f>
        <v>2.836461448214286</v>
      </c>
      <c r="G7" s="17" t="s">
        <v>43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>
        <f t="shared" si="0"/>
        <v>1790.4195104935352</v>
      </c>
      <c r="CC7" s="18"/>
      <c r="CD7" s="18"/>
      <c r="CE7" s="18"/>
    </row>
    <row r="8" spans="1:83" ht="15">
      <c r="A8" s="37" t="s">
        <v>51</v>
      </c>
      <c r="B8" s="18">
        <f>$A$1*'[3]Populatia'!$B$2*'[3]Populatia'!B8/('[3]Distante'!B8*'[3]Distante'!B8)</f>
        <v>2561.0969558996544</v>
      </c>
      <c r="C8" s="18">
        <f>$A$1*'[3]Populatia'!$C$3*'[3]Populatia'!C8/('[3]Distante'!C8*'[3]Distante'!C8)</f>
        <v>2.999961541210938</v>
      </c>
      <c r="D8" s="18">
        <f>$A$1*'[3]Populatia'!$D$4*'[3]Populatia'!D8/('[3]Distante'!D8*'[3]Distante'!D8)</f>
        <v>12.156425966406252</v>
      </c>
      <c r="E8" s="18">
        <f>$A$1*'[3]Populatia'!$E$5*'[3]Populatia'!E8/('[3]Distante'!E8*'[3]Distante'!E8)</f>
        <v>3.6303044048888897</v>
      </c>
      <c r="F8" s="18">
        <f>$A$1*'[3]Populatia'!$F$6*'[3]Populatia'!F8/('[3]Distante'!F8*'[3]Distante'!F8)</f>
        <v>4.414205091115313</v>
      </c>
      <c r="G8" s="18">
        <f>$A$1*'[3]Populatia'!$G$7*'[3]Populatia'!G8/('[3]Distante'!G8*'[3]Distante'!G8)</f>
        <v>33.670011142148766</v>
      </c>
      <c r="H8" s="17" t="s">
        <v>43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>
        <f t="shared" si="0"/>
        <v>2617.967864045425</v>
      </c>
      <c r="CC8" s="18"/>
      <c r="CD8" s="18"/>
      <c r="CE8" s="18"/>
    </row>
    <row r="9" spans="1:83" ht="15">
      <c r="A9" s="21" t="s">
        <v>52</v>
      </c>
      <c r="B9" s="18">
        <f>$A$1*'[3]Populatia'!$B$2*'[3]Populatia'!B9/('[3]Distante'!B9*'[3]Distante'!B9)</f>
        <v>6732.589100052084</v>
      </c>
      <c r="C9" s="18">
        <f>$A$1*'[3]Populatia'!$C$3*'[3]Populatia'!C9/('[3]Distante'!C9*'[3]Distante'!C9)</f>
        <v>5.952366817011836</v>
      </c>
      <c r="D9" s="18">
        <f>$A$1*'[3]Populatia'!$D$4*'[3]Populatia'!D9/('[3]Distante'!D9*'[3]Distante'!D9)</f>
        <v>3.743162955096419</v>
      </c>
      <c r="E9" s="18">
        <f>$A$1*'[3]Populatia'!$E$5*'[3]Populatia'!E9/('[3]Distante'!E9*'[3]Distante'!E9)</f>
        <v>5.870549613991771</v>
      </c>
      <c r="F9" s="18">
        <f>$A$1*'[3]Populatia'!$F$6*'[3]Populatia'!F9/('[3]Distante'!F9*'[3]Distante'!F9)</f>
        <v>3.3984932286666667</v>
      </c>
      <c r="G9" s="18">
        <f>$A$1*'[3]Populatia'!$G$7*'[3]Populatia'!G9/('[3]Distante'!G9*'[3]Distante'!G9)</f>
        <v>3.025176991666667</v>
      </c>
      <c r="H9" s="18">
        <f>$A$1*'[3]Populatia'!$H$8*'[3]Populatia'!H9/('[3]Distante'!H9*'[3]Distante'!H9)</f>
        <v>3.68413373530572</v>
      </c>
      <c r="I9" s="17" t="s">
        <v>43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>
        <f t="shared" si="0"/>
        <v>6758.262983393824</v>
      </c>
      <c r="CC9" s="18"/>
      <c r="CD9" s="18"/>
      <c r="CE9" s="18"/>
    </row>
    <row r="10" spans="1:83" ht="15">
      <c r="A10" s="21" t="s">
        <v>53</v>
      </c>
      <c r="B10" s="18">
        <f>$A$1*'[3]Populatia'!$B$2*'[3]Populatia'!B10/('[3]Distante'!B10*'[3]Distante'!B10)</f>
        <v>267.0267690346939</v>
      </c>
      <c r="C10" s="18">
        <f>$A$1*'[3]Populatia'!$C$3*'[3]Populatia'!C10/('[3]Distante'!C10*'[3]Distante'!C10)</f>
        <v>0.48331573182627274</v>
      </c>
      <c r="D10" s="18">
        <f>$A$1*'[3]Populatia'!$D$4*'[3]Populatia'!D10/('[3]Distante'!D10*'[3]Distante'!D10)</f>
        <v>0.9042399440499672</v>
      </c>
      <c r="E10" s="18">
        <f>$A$1*'[3]Populatia'!$E$5*'[3]Populatia'!E10/('[3]Distante'!E10*'[3]Distante'!E10)</f>
        <v>5.640435192968751</v>
      </c>
      <c r="F10" s="18">
        <f>$A$1*'[3]Populatia'!$F$6*'[3]Populatia'!F10/('[3]Distante'!F10*'[3]Distante'!F10)</f>
        <v>0.39676636993464054</v>
      </c>
      <c r="G10" s="18">
        <f>$A$1*'[3]Populatia'!$G$7*'[3]Populatia'!G10/('[3]Distante'!G10*'[3]Distante'!G10)</f>
        <v>0.7499002481049564</v>
      </c>
      <c r="H10" s="18">
        <f>$A$1*'[3]Populatia'!$H$8*'[3]Populatia'!H10/('[3]Distante'!H10*'[3]Distante'!H10)</f>
        <v>0.9336537830123457</v>
      </c>
      <c r="I10" s="18">
        <f>$A$1*'[3]Populatia'!$I$9*'[3]Populatia'!I10/('[3]Distante'!I10*'[3]Distante'!I10)</f>
        <v>1.7150012250000004</v>
      </c>
      <c r="J10" s="17" t="s">
        <v>43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>
        <f t="shared" si="0"/>
        <v>277.85008152959085</v>
      </c>
      <c r="CC10" s="18"/>
      <c r="CD10" s="18"/>
      <c r="CE10" s="18"/>
    </row>
    <row r="11" spans="1:83" ht="15">
      <c r="A11" s="37" t="s">
        <v>54</v>
      </c>
      <c r="B11" s="18">
        <f>$A$1*'[3]Populatia'!$B$2*'[3]Populatia'!B11/('[3]Distante'!B11*'[3]Distante'!B11)</f>
        <v>1165.4633900000001</v>
      </c>
      <c r="C11" s="18">
        <f>$A$1*'[3]Populatia'!$C$3*'[3]Populatia'!C11/('[3]Distante'!C11*'[3]Distante'!C11)</f>
        <v>1.9402384617777781</v>
      </c>
      <c r="D11" s="18">
        <f>$A$1*'[3]Populatia'!$D$4*'[3]Populatia'!D11/('[3]Distante'!D11*'[3]Distante'!D11)</f>
        <v>1.1630506700854701</v>
      </c>
      <c r="E11" s="18">
        <f>$A$1*'[3]Populatia'!$E$5*'[3]Populatia'!E11/('[3]Distante'!E11*'[3]Distante'!E11)</f>
        <v>1.7054525759412307</v>
      </c>
      <c r="F11" s="18">
        <f>$A$1*'[3]Populatia'!$F$6*'[3]Populatia'!F11/('[3]Distante'!F11*'[3]Distante'!F11)</f>
        <v>1.2188837149678606</v>
      </c>
      <c r="G11" s="18">
        <f>$A$1*'[3]Populatia'!$G$7*'[3]Populatia'!G11/('[3]Distante'!G11*'[3]Distante'!G11)</f>
        <v>0.9645360081632655</v>
      </c>
      <c r="H11" s="18">
        <f>$A$1*'[3]Populatia'!$H$8*'[3]Populatia'!H11/('[3]Distante'!H11*'[3]Distante'!H11)</f>
        <v>1.2008833110123458</v>
      </c>
      <c r="I11" s="18">
        <f>$A$1*'[3]Populatia'!$I$9*'[3]Populatia'!I11/('[3]Distante'!I11*'[3]Distante'!I11)</f>
        <v>26.3245651338843</v>
      </c>
      <c r="J11" s="18">
        <f>$A$1*'[3]Populatia'!$J$10*'[3]Populatia'!J11/('[3]Distante'!J11*'[3]Distante'!J11)</f>
        <v>0.6092482396825398</v>
      </c>
      <c r="K11" s="17" t="s">
        <v>43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>
        <f t="shared" si="0"/>
        <v>1200.5902481155154</v>
      </c>
      <c r="CC11" s="18"/>
      <c r="CD11" s="18"/>
      <c r="CE11" s="18"/>
    </row>
    <row r="12" spans="1:83" ht="15">
      <c r="A12" s="37" t="s">
        <v>55</v>
      </c>
      <c r="B12" s="18">
        <f>$A$1*'[3]Populatia'!$B$2*'[3]Populatia'!B12/('[3]Distante'!B12*'[3]Distante'!B12)</f>
        <v>1802.8408956640628</v>
      </c>
      <c r="C12" s="18">
        <f>$A$1*'[3]Populatia'!$C$3*'[3]Populatia'!C12/('[3]Distante'!C12*'[3]Distante'!C12)</f>
        <v>4.343607336961452</v>
      </c>
      <c r="D12" s="18">
        <f>$A$1*'[3]Populatia'!$D$4*'[3]Populatia'!D12/('[3]Distante'!D12*'[3]Distante'!D12)</f>
        <v>1.0023376080578514</v>
      </c>
      <c r="E12" s="18">
        <f>$A$1*'[3]Populatia'!$E$5*'[3]Populatia'!E12/('[3]Distante'!E12*'[3]Distante'!E12)</f>
        <v>1.4108858000000004</v>
      </c>
      <c r="F12" s="18">
        <f>$A$1*'[3]Populatia'!$F$6*'[3]Populatia'!F12/('[3]Distante'!F12*'[3]Distante'!F12)</f>
        <v>2.527895981944445</v>
      </c>
      <c r="G12" s="18">
        <f>$A$1*'[3]Populatia'!$G$7*'[3]Populatia'!G12/('[3]Distante'!G12*'[3]Distante'!G12)</f>
        <v>1.3121901733471075</v>
      </c>
      <c r="H12" s="18">
        <f>$A$1*'[3]Populatia'!$H$8*'[3]Populatia'!H12/('[3]Distante'!H12*'[3]Distante'!H12)</f>
        <v>1.8473542</v>
      </c>
      <c r="I12" s="18">
        <f>$A$1*'[3]Populatia'!$I$9*'[3]Populatia'!I12/('[3]Distante'!I12*'[3]Distante'!I12)</f>
        <v>15.529432538666669</v>
      </c>
      <c r="J12" s="18">
        <f>$A$1*'[3]Populatia'!$J$10*'[3]Populatia'!J12/('[3]Distante'!J12*'[3]Distante'!J12)</f>
        <v>0.5116840949652778</v>
      </c>
      <c r="K12" s="18">
        <f>$A$1*'[3]Populatia'!$K$11*'[3]Populatia'!K12/('[3]Distante'!K12*'[3]Distante'!K12)</f>
        <v>8.97248283076923</v>
      </c>
      <c r="L12" s="17" t="s">
        <v>43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>
        <f t="shared" si="0"/>
        <v>1840.2987662287746</v>
      </c>
      <c r="CC12" s="18"/>
      <c r="CD12" s="18"/>
      <c r="CE12" s="18"/>
    </row>
    <row r="13" spans="1:83" ht="0.75" customHeight="1">
      <c r="A13" s="37" t="s">
        <v>56</v>
      </c>
      <c r="B13" s="18">
        <f>$A$1*'[3]Populatia'!$B$2*'[3]Populatia'!B13/('[3]Distante'!B13*'[3]Distante'!B13)</f>
        <v>482.725244143991</v>
      </c>
      <c r="C13" s="18">
        <f>$A$1*'[3]Populatia'!$C$3*'[3]Populatia'!C13/('[3]Distante'!C13*'[3]Distante'!C13)</f>
        <v>220.88711867500004</v>
      </c>
      <c r="D13" s="18">
        <f>$A$1*'[3]Populatia'!$D$4*'[3]Populatia'!D13/('[3]Distante'!D13*'[3]Distante'!D13)</f>
        <v>0.48408731362898866</v>
      </c>
      <c r="E13" s="18">
        <f>$A$1*'[3]Populatia'!$E$5*'[3]Populatia'!E13/('[3]Distante'!E13*'[3]Distante'!E13)</f>
        <v>0.4853945957644629</v>
      </c>
      <c r="F13" s="18">
        <f>$A$1*'[3]Populatia'!$F$6*'[3]Populatia'!F13/('[3]Distante'!F13*'[3]Distante'!F13)</f>
        <v>2.6235113757812503</v>
      </c>
      <c r="G13" s="18">
        <f>$A$1*'[3]Populatia'!$G$7*'[3]Populatia'!G13/('[3]Distante'!G13*'[3]Distante'!G13)</f>
        <v>0.7323579248125002</v>
      </c>
      <c r="H13" s="18">
        <f>$A$1*'[3]Populatia'!$H$8*'[3]Populatia'!H13/('[3]Distante'!H13*'[3]Distante'!H13)</f>
        <v>1.0044365572244898</v>
      </c>
      <c r="I13" s="18">
        <f>$A$1*'[3]Populatia'!$I$9*'[3]Populatia'!I13/('[3]Distante'!I13*'[3]Distante'!I13)</f>
        <v>2.0557167562500003</v>
      </c>
      <c r="J13" s="18">
        <f>$A$1*'[3]Populatia'!$J$10*'[3]Populatia'!J13/('[3]Distante'!J13*'[3]Distante'!J13)</f>
        <v>0.19358597369170527</v>
      </c>
      <c r="K13" s="18">
        <f>$A$1*'[3]Populatia'!$K$11*'[3]Populatia'!K13/('[3]Distante'!K13*'[3]Distante'!K13)</f>
        <v>0.6830313191406251</v>
      </c>
      <c r="L13" s="18">
        <f>$A$1*'[3]Populatia'!$L$12*'[3]Populatia'!L13/('[3]Distante'!L13*'[3]Distante'!L13)</f>
        <v>1.5852097743801654</v>
      </c>
      <c r="M13" s="17" t="s">
        <v>43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>
        <f t="shared" si="0"/>
        <v>713.4596944096652</v>
      </c>
      <c r="CC13" s="18"/>
      <c r="CD13" s="18"/>
      <c r="CE13" s="18"/>
    </row>
    <row r="14" spans="1:83" ht="0.75" customHeight="1">
      <c r="A14" s="21" t="s">
        <v>57</v>
      </c>
      <c r="B14" s="18">
        <f>$A$1*'[3]Populatia'!$B$2*'[3]Populatia'!B14/('[3]Distante'!B14*'[3]Distante'!B14)</f>
        <v>846.3609940689983</v>
      </c>
      <c r="C14" s="18">
        <f>$A$1*'[3]Populatia'!$C$3*'[3]Populatia'!C14/('[3]Distante'!C14*'[3]Distante'!C14)</f>
        <v>1.1054405202260562</v>
      </c>
      <c r="D14" s="18">
        <f>$A$1*'[3]Populatia'!$D$4*'[3]Populatia'!D14/('[3]Distante'!D14*'[3]Distante'!D14)</f>
        <v>2.5822946522633745</v>
      </c>
      <c r="E14" s="18">
        <f>$A$1*'[3]Populatia'!$E$5*'[3]Populatia'!E14/('[3]Distante'!E14*'[3]Distante'!E14)</f>
        <v>40.33452263265307</v>
      </c>
      <c r="F14" s="18">
        <f>$A$1*'[3]Populatia'!$F$6*'[3]Populatia'!F14/('[3]Distante'!F14*'[3]Distante'!F14)</f>
        <v>0.9286806883629192</v>
      </c>
      <c r="G14" s="18">
        <f>$A$1*'[3]Populatia'!$G$7*'[3]Populatia'!G14/('[3]Distante'!G14*'[3]Distante'!G14)</f>
        <v>1.8001663181154128</v>
      </c>
      <c r="H14" s="18">
        <f>$A$1*'[3]Populatia'!$H$8*'[3]Populatia'!H14/('[3]Distante'!H14*'[3]Distante'!H14)</f>
        <v>2.376311837465565</v>
      </c>
      <c r="I14" s="18">
        <f>$A$1*'[3]Populatia'!$I$9*'[3]Populatia'!I14/('[3]Distante'!I14*'[3]Distante'!I14)</f>
        <v>5.014242738905327</v>
      </c>
      <c r="J14" s="18">
        <f>$A$1*'[3]Populatia'!$J$10*'[3]Populatia'!J14/('[3]Distante'!J14*'[3]Distante'!J14)</f>
        <v>4.467436341796875</v>
      </c>
      <c r="K14" s="18">
        <f>$A$1*'[3]Populatia'!$K$11*'[3]Populatia'!K14/('[3]Distante'!K14*'[3]Distante'!K14)</f>
        <v>1.749110675386445</v>
      </c>
      <c r="L14" s="18">
        <f>$A$1*'[3]Populatia'!$L$12*'[3]Populatia'!L14/('[3]Distante'!L14*'[3]Distante'!L14)</f>
        <v>1.1174745</v>
      </c>
      <c r="M14" s="18">
        <f>$A$1*'[3]Populatia'!$M$13*'[3]Populatia'!M14/('[3]Distante'!M14*'[3]Distante'!M14)</f>
        <v>0.40254008842617633</v>
      </c>
      <c r="N14" s="17" t="s">
        <v>43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>
        <f t="shared" si="0"/>
        <v>908.2392150625992</v>
      </c>
      <c r="CC14" s="18"/>
      <c r="CD14" s="18"/>
      <c r="CE14" s="18"/>
    </row>
    <row r="15" spans="1:83" ht="15" hidden="1">
      <c r="A15" s="21" t="s">
        <v>58</v>
      </c>
      <c r="B15" s="18">
        <f>$A$1*'[3]Populatia'!$B$2*'[3]Populatia'!B15/('[3]Distante'!B15*'[3]Distante'!B15)</f>
        <v>1327.096133240741</v>
      </c>
      <c r="C15" s="18">
        <f>$A$1*'[3]Populatia'!$C$3*'[3]Populatia'!C15/('[3]Distante'!C15*'[3]Distante'!C15)</f>
        <v>3.6871755347107444</v>
      </c>
      <c r="D15" s="18">
        <f>$A$1*'[3]Populatia'!$D$4*'[3]Populatia'!D15/('[3]Distante'!D15*'[3]Distante'!D15)</f>
        <v>0.8543852512287334</v>
      </c>
      <c r="E15" s="18">
        <f>$A$1*'[3]Populatia'!$E$5*'[3]Populatia'!E15/('[3]Distante'!E15*'[3]Distante'!E15)</f>
        <v>1.1862851685000002</v>
      </c>
      <c r="F15" s="18">
        <f>$A$1*'[3]Populatia'!$F$6*'[3]Populatia'!F15/('[3]Distante'!F15*'[3]Distante'!F15)</f>
        <v>2.0067118473372783</v>
      </c>
      <c r="G15" s="18">
        <f>$A$1*'[3]Populatia'!$G$7*'[3]Populatia'!G15/('[3]Distante'!G15*'[3]Distante'!G15)</f>
        <v>1.1687648290370372</v>
      </c>
      <c r="H15" s="18">
        <f>$A$1*'[3]Populatia'!$H$8*'[3]Populatia'!H15/('[3]Distante'!H15*'[3]Distante'!H15)</f>
        <v>1.5532716315000001</v>
      </c>
      <c r="I15" s="18">
        <f>$A$1*'[3]Populatia'!$I$9*'[3]Populatia'!I15/('[3]Distante'!I15*'[3]Distante'!I15)</f>
        <v>12.715931123437501</v>
      </c>
      <c r="J15" s="18">
        <f>$A$1*'[3]Populatia'!$J$10*'[3]Populatia'!J15/('[3]Distante'!J15*'[3]Distante'!J15)</f>
        <v>0.4574485549354437</v>
      </c>
      <c r="K15" s="18">
        <f>$A$1*'[3]Populatia'!$K$11*'[3]Populatia'!K15/('[3]Distante'!K15*'[3]Distante'!K15)</f>
        <v>3.9132912</v>
      </c>
      <c r="L15" s="18">
        <f>$A$1*'[3]Populatia'!$L$12*'[3]Populatia'!L15/('[3]Distante'!L15*'[3]Distante'!L15)</f>
        <v>61.987038528</v>
      </c>
      <c r="M15" s="18">
        <f>$A$1*'[3]Populatia'!$M$13*'[3]Populatia'!M15/('[3]Distante'!M15*'[3]Distante'!M15)</f>
        <v>1.2409653270833334</v>
      </c>
      <c r="N15" s="18">
        <f>$A$1*'[3]Populatia'!$N$14*'[3]Populatia'!N15/('[3]Distante'!N15*'[3]Distante'!N15)</f>
        <v>1.0410885</v>
      </c>
      <c r="O15" s="17" t="s">
        <v>43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>
        <f t="shared" si="0"/>
        <v>1418.9084907365109</v>
      </c>
      <c r="CC15" s="18"/>
      <c r="CD15" s="18"/>
      <c r="CE15" s="18"/>
    </row>
    <row r="16" spans="1:83" ht="15" hidden="1">
      <c r="A16" s="21" t="s">
        <v>59</v>
      </c>
      <c r="B16" s="18">
        <f>$A$1*'[3]Populatia'!$B$2*'[3]Populatia'!B16/('[3]Distante'!B16*'[3]Distante'!B16)</f>
        <v>569.9244050000001</v>
      </c>
      <c r="C16" s="18">
        <f>$A$1*'[3]Populatia'!$C$3*'[3]Populatia'!C16/('[3]Distante'!C16*'[3]Distante'!C16)</f>
        <v>23.71994822777778</v>
      </c>
      <c r="D16" s="18">
        <f>$A$1*'[3]Populatia'!$D$4*'[3]Populatia'!D16/('[3]Distante'!D16*'[3]Distante'!D16)</f>
        <v>0.4903970937641724</v>
      </c>
      <c r="E16" s="18">
        <f>$A$1*'[3]Populatia'!$E$5*'[3]Populatia'!E16/('[3]Distante'!E16*'[3]Distante'!E16)</f>
        <v>0.4292106429111532</v>
      </c>
      <c r="F16" s="18">
        <f>$A$1*'[3]Populatia'!$F$6*'[3]Populatia'!F16/('[3]Distante'!F16*'[3]Distante'!F16)</f>
        <v>1.622739403</v>
      </c>
      <c r="G16" s="18">
        <f>$A$1*'[3]Populatia'!$G$7*'[3]Populatia'!G16/('[3]Distante'!G16*'[3]Distante'!G16)</f>
        <v>0.7077978538750002</v>
      </c>
      <c r="H16" s="18">
        <f>$A$1*'[3]Populatia'!$H$8*'[3]Populatia'!H16/('[3]Distante'!H16*'[3]Distante'!H16)</f>
        <v>1.0919847562901746</v>
      </c>
      <c r="I16" s="18">
        <f>$A$1*'[3]Populatia'!$I$9*'[3]Populatia'!I16/('[3]Distante'!I16*'[3]Distante'!I16)</f>
        <v>3.21825040785124</v>
      </c>
      <c r="J16" s="18">
        <f>$A$1*'[3]Populatia'!$J$10*'[3]Populatia'!J16/('[3]Distante'!J16*'[3]Distante'!J16)</f>
        <v>0.14598525127777778</v>
      </c>
      <c r="K16" s="18">
        <f>$A$1*'[3]Populatia'!$K$11*'[3]Populatia'!K16/('[3]Distante'!K16*'[3]Distante'!K16)</f>
        <v>1.0815495308800003</v>
      </c>
      <c r="L16" s="18">
        <f>$A$1*'[3]Populatia'!$L$12*'[3]Populatia'!L16/('[3]Distante'!L16*'[3]Distante'!L16)</f>
        <v>3.783222534693878</v>
      </c>
      <c r="M16" s="18">
        <f>$A$1*'[3]Populatia'!$M$13*'[3]Populatia'!M16/('[3]Distante'!M16*'[3]Distante'!M16)</f>
        <v>5.344157134375</v>
      </c>
      <c r="N16" s="18">
        <f>$A$1*'[3]Populatia'!$N$14*'[3]Populatia'!N16/('[3]Distante'!N16*'[3]Distante'!N16)</f>
        <v>0.371557944731405</v>
      </c>
      <c r="O16" s="18">
        <f>$A$1*'[3]Populatia'!$O$15*'[3]Populatia'!O16/('[3]Distante'!O16*'[3]Distante'!O16)</f>
        <v>3.0703329173333334</v>
      </c>
      <c r="P16" s="17" t="s">
        <v>43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>
        <f t="shared" si="0"/>
        <v>615.001538698761</v>
      </c>
      <c r="CC16" s="18"/>
      <c r="CD16" s="18"/>
      <c r="CE16" s="18"/>
    </row>
    <row r="17" spans="1:83" ht="15">
      <c r="A17" s="21" t="s">
        <v>60</v>
      </c>
      <c r="B17" s="18">
        <f>$A$1*'[3]Populatia'!$B$2*'[3]Populatia'!B17/('[3]Distante'!B17*'[3]Distante'!B17)</f>
        <v>372.30145910590284</v>
      </c>
      <c r="C17" s="18">
        <f>$A$1*'[3]Populatia'!$C$3*'[3]Populatia'!C17/('[3]Distante'!C17*'[3]Distante'!C17)</f>
        <v>0.35601557192000005</v>
      </c>
      <c r="D17" s="18">
        <f>$A$1*'[3]Populatia'!$D$4*'[3]Populatia'!D17/('[3]Distante'!D17*'[3]Distante'!D17)</f>
        <v>6.261476309722223</v>
      </c>
      <c r="E17" s="18">
        <f>$A$1*'[3]Populatia'!$E$5*'[3]Populatia'!E17/('[3]Distante'!E17*'[3]Distante'!E17)</f>
        <v>3.6977619203125007</v>
      </c>
      <c r="F17" s="18">
        <f>$A$1*'[3]Populatia'!$F$6*'[3]Populatia'!F17/('[3]Distante'!F17*'[3]Distante'!F17)</f>
        <v>0.4448077283366207</v>
      </c>
      <c r="G17" s="18">
        <f>$A$1*'[3]Populatia'!$G$7*'[3]Populatia'!G17/('[3]Distante'!G17*'[3]Distante'!G17)</f>
        <v>2.0492715274305557</v>
      </c>
      <c r="H17" s="18">
        <f>$A$1*'[3]Populatia'!$H$8*'[3]Populatia'!H17/('[3]Distante'!H17*'[3]Distante'!H17)</f>
        <v>2.1518635909722224</v>
      </c>
      <c r="I17" s="18">
        <f>$A$1*'[3]Populatia'!$I$9*'[3]Populatia'!I17/('[3]Distante'!I17*'[3]Distante'!I17)</f>
        <v>1.1243221500000002</v>
      </c>
      <c r="J17" s="18">
        <f>$A$1*'[3]Populatia'!$J$10*'[3]Populatia'!J17/('[3]Distante'!J17*'[3]Distante'!J17)</f>
        <v>0.5349390365234375</v>
      </c>
      <c r="K17" s="18">
        <f>$A$1*'[3]Populatia'!$K$11*'[3]Populatia'!K17/('[3]Distante'!K17*'[3]Distante'!K17)</f>
        <v>0.36392663595041325</v>
      </c>
      <c r="L17" s="18">
        <f>$A$1*'[3]Populatia'!$L$12*'[3]Populatia'!L17/('[3]Distante'!L17*'[3]Distante'!L17)</f>
        <v>0.3218982120783007</v>
      </c>
      <c r="M17" s="18">
        <f>$A$1*'[3]Populatia'!$M$13*'[3]Populatia'!M17/('[3]Distante'!M17*'[3]Distante'!M17)</f>
        <v>0.13183941619822487</v>
      </c>
      <c r="N17" s="18">
        <f>$A$1*'[3]Populatia'!$N$14*'[3]Populatia'!N17/('[3]Distante'!N17*'[3]Distante'!N17)</f>
        <v>1.5490994814049588</v>
      </c>
      <c r="O17" s="18">
        <f>$A$1*'[3]Populatia'!$O$15*'[3]Populatia'!O17/('[3]Distante'!O17*'[3]Distante'!O17)</f>
        <v>0.2768346196078431</v>
      </c>
      <c r="P17" s="18">
        <f>$A$1*'[3]Populatia'!$P$16*'[3]Populatia'!P17/('[3]Distante'!P17*'[3]Distante'!P17)</f>
        <v>0.13246387712418303</v>
      </c>
      <c r="Q17" s="17" t="s">
        <v>43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>
        <f t="shared" si="0"/>
        <v>391.6979791834842</v>
      </c>
      <c r="CC17" s="18"/>
      <c r="CD17" s="18"/>
      <c r="CE17" s="18"/>
    </row>
    <row r="18" spans="1:83" ht="15">
      <c r="A18" s="21" t="s">
        <v>61</v>
      </c>
      <c r="B18" s="18">
        <f>$A$1*'[3]Populatia'!$B$2*'[3]Populatia'!B18/('[3]Distante'!B18*'[3]Distante'!B18)</f>
        <v>7827.432917438274</v>
      </c>
      <c r="C18" s="18">
        <f>$A$1*'[3]Populatia'!$C$3*'[3]Populatia'!C18/('[3]Distante'!C18*'[3]Distante'!C18)</f>
        <v>4.210330004000001</v>
      </c>
      <c r="D18" s="18">
        <f>$A$1*'[3]Populatia'!$D$4*'[3]Populatia'!D18/('[3]Distante'!D18*'[3]Distante'!D18)</f>
        <v>11.847967855555556</v>
      </c>
      <c r="E18" s="18">
        <f>$A$1*'[3]Populatia'!$E$5*'[3]Populatia'!E18/('[3]Distante'!E18*'[3]Distante'!E18)</f>
        <v>4.4780201680000005</v>
      </c>
      <c r="F18" s="18">
        <f>$A$1*'[3]Populatia'!$F$6*'[3]Populatia'!F18/('[3]Distante'!F18*'[3]Distante'!F18)</f>
        <v>5.0006757875</v>
      </c>
      <c r="G18" s="18">
        <f>$A$1*'[3]Populatia'!$G$7*'[3]Populatia'!G18/('[3]Distante'!G18*'[3]Distante'!G18)</f>
        <v>13.632301279296877</v>
      </c>
      <c r="H18" s="18">
        <f>$A$1*'[3]Populatia'!$H$8*'[3]Populatia'!H18/('[3]Distante'!H18*'[3]Distante'!H18)</f>
        <v>25.448481909722222</v>
      </c>
      <c r="I18" s="18">
        <f>$A$1*'[3]Populatia'!$I$9*'[3]Populatia'!I18/('[3]Distante'!I18*'[3]Distante'!I18)</f>
        <v>10.884450833333334</v>
      </c>
      <c r="J18" s="18">
        <f>$A$1*'[3]Populatia'!$J$10*'[3]Populatia'!J18/('[3]Distante'!J18*'[3]Distante'!J18)</f>
        <v>1.1215643750000002</v>
      </c>
      <c r="K18" s="18">
        <f>$A$1*'[3]Populatia'!$K$11*'[3]Populatia'!K18/('[3]Distante'!K18*'[3]Distante'!K18)</f>
        <v>2.8574511796982174</v>
      </c>
      <c r="L18" s="18">
        <f>$A$1*'[3]Populatia'!$L$12*'[3]Populatia'!L18/('[3]Distante'!L18*'[3]Distante'!L18)</f>
        <v>4.319586786389414</v>
      </c>
      <c r="M18" s="18">
        <f>$A$1*'[3]Populatia'!$M$13*'[3]Populatia'!M18/('[3]Distante'!M18*'[3]Distante'!M18)</f>
        <v>1.4458111899862829</v>
      </c>
      <c r="N18" s="18">
        <f>$A$1*'[3]Populatia'!$N$14*'[3]Populatia'!N18/('[3]Distante'!N18*'[3]Distante'!N18)</f>
        <v>3.2791790125739646</v>
      </c>
      <c r="O18" s="18">
        <f>$A$1*'[3]Populatia'!$O$15*'[3]Populatia'!O18/('[3]Distante'!O18*'[3]Distante'!O18)</f>
        <v>3.406182288</v>
      </c>
      <c r="P18" s="18">
        <f>$A$1*'[3]Populatia'!$P$16*'[3]Populatia'!P18/('[3]Distante'!P18*'[3]Distante'!P18)</f>
        <v>1.2992983992346938</v>
      </c>
      <c r="Q18" s="18">
        <f>$A$1*'[3]Populatia'!$Q$17*'[3]Populatia'!Q18/('[3]Distante'!Q18*'[3]Distante'!Q18)</f>
        <v>1.8432967100694446</v>
      </c>
      <c r="R18" s="17" t="s">
        <v>43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>
        <f t="shared" si="0"/>
        <v>7922.507515216635</v>
      </c>
      <c r="CC18" s="18"/>
      <c r="CD18" s="18"/>
      <c r="CE18" s="18"/>
    </row>
    <row r="19" spans="1:83" ht="15" hidden="1">
      <c r="A19" s="21" t="s">
        <v>62</v>
      </c>
      <c r="B19" s="18">
        <f>$A$1*'[3]Populatia'!$B$2*'[3]Populatia'!B19/('[3]Distante'!B19*'[3]Distante'!B19)</f>
        <v>2042.5724573875434</v>
      </c>
      <c r="C19" s="18">
        <f>$A$1*'[3]Populatia'!$C$3*'[3]Populatia'!C19/('[3]Distante'!C19*'[3]Distante'!C19)</f>
        <v>4.253482123958334</v>
      </c>
      <c r="D19" s="18">
        <f>$A$1*'[3]Populatia'!$D$4*'[3]Populatia'!D19/('[3]Distante'!D19*'[3]Distante'!D19)</f>
        <v>1.4070150588435373</v>
      </c>
      <c r="E19" s="18">
        <f>$A$1*'[3]Populatia'!$E$5*'[3]Populatia'!E19/('[3]Distante'!E19*'[3]Distante'!E19)</f>
        <v>1.9034152978816659</v>
      </c>
      <c r="F19" s="18">
        <f>$A$1*'[3]Populatia'!$F$6*'[3]Populatia'!F19/('[3]Distante'!F19*'[3]Distante'!F19)</f>
        <v>2.554654085596708</v>
      </c>
      <c r="G19" s="18">
        <f>$A$1*'[3]Populatia'!$G$7*'[3]Populatia'!G19/('[3]Distante'!G19*'[3]Distante'!G19)</f>
        <v>2.5071197634259264</v>
      </c>
      <c r="H19" s="18">
        <f>$A$1*'[3]Populatia'!$H$8*'[3]Populatia'!H19/('[3]Distante'!H19*'[3]Distante'!H19)</f>
        <v>2.0296801292088045</v>
      </c>
      <c r="I19" s="18">
        <f>$A$1*'[3]Populatia'!$I$9*'[3]Populatia'!I19/('[3]Distante'!I19*'[3]Distante'!I19)</f>
        <v>31.035129387500003</v>
      </c>
      <c r="J19" s="18">
        <f>$A$1*'[3]Populatia'!$J$10*'[3]Populatia'!J19/('[3]Distante'!J19*'[3]Distante'!J19)</f>
        <v>0.6826005351742872</v>
      </c>
      <c r="K19" s="18">
        <f>$A$1*'[3]Populatia'!$K$11*'[3]Populatia'!K19/('[3]Distante'!K19*'[3]Distante'!K19)</f>
        <v>19.394441976000003</v>
      </c>
      <c r="L19" s="18">
        <f>$A$1*'[3]Populatia'!$L$12*'[3]Populatia'!L19/('[3]Distante'!L19*'[3]Distante'!L19)</f>
        <v>85.099852704</v>
      </c>
      <c r="M19" s="18">
        <f>$A$1*'[3]Populatia'!$M$13*'[3]Populatia'!M19/('[3]Distante'!M19*'[3]Distante'!M19)</f>
        <v>1.451654802071006</v>
      </c>
      <c r="N19" s="18">
        <f>$A$1*'[3]Populatia'!$N$14*'[3]Populatia'!N19/('[3]Distante'!N19*'[3]Distante'!N19)</f>
        <v>1.6847934832653062</v>
      </c>
      <c r="O19" s="18">
        <f>$A$1*'[3]Populatia'!$O$15*'[3]Populatia'!O19/('[3]Distante'!O19*'[3]Distante'!O19)</f>
        <v>19.820693448</v>
      </c>
      <c r="P19" s="18">
        <f>$A$1*'[3]Populatia'!$P$16*'[3]Populatia'!P19/('[3]Distante'!P19*'[3]Distante'!P19)</f>
        <v>2.6271732</v>
      </c>
      <c r="Q19" s="18">
        <f>$A$1*'[3]Populatia'!$Q$17*'[3]Populatia'!Q19/('[3]Distante'!Q19*'[3]Distante'!Q19)</f>
        <v>12.204040874074076</v>
      </c>
      <c r="R19" s="18">
        <f>$A$1*'[3]Populatia'!$R$18*'[3]Populatia'!R19/('[3]Distante'!R19*'[3]Distante'!R19)</f>
        <v>5.074033619791667</v>
      </c>
      <c r="S19" s="17" t="s">
        <v>43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>
        <f t="shared" si="0"/>
        <v>2236.302237876335</v>
      </c>
      <c r="CC19" s="18"/>
      <c r="CD19" s="18"/>
      <c r="CE19" s="18"/>
    </row>
    <row r="20" spans="1:83" ht="60">
      <c r="A20" s="35" t="s">
        <v>63</v>
      </c>
      <c r="B20" s="18">
        <f>$A$1*'[3]Populatia'!$B$2*'[3]Populatia'!B20/('[3]Distante'!B20*'[3]Distante'!B20)</f>
        <v>1392.500709482422</v>
      </c>
      <c r="C20" s="18">
        <f>$A$1*'[3]Populatia'!$C$3*'[3]Populatia'!C20/('[3]Distante'!C20*'[3]Distante'!C20)</f>
        <v>2.02954947750343</v>
      </c>
      <c r="D20" s="18">
        <f>$A$1*'[3]Populatia'!$D$4*'[3]Populatia'!D20/('[3]Distante'!D20*'[3]Distante'!D20)</f>
        <v>1.3763520144168961</v>
      </c>
      <c r="E20" s="18">
        <f>$A$1*'[3]Populatia'!$E$5*'[3]Populatia'!E20/('[3]Distante'!E20*'[3]Distante'!E20)</f>
        <v>2.0071554875000004</v>
      </c>
      <c r="F20" s="18">
        <f>$A$1*'[3]Populatia'!$F$6*'[3]Populatia'!F20/('[3]Distante'!F20*'[3]Distante'!F20)</f>
        <v>1.1702976135275753</v>
      </c>
      <c r="G20" s="18">
        <f>$A$1*'[3]Populatia'!$G$7*'[3]Populatia'!G20/('[3]Distante'!G20*'[3]Distante'!G20)</f>
        <v>1.061214675013521</v>
      </c>
      <c r="H20" s="18">
        <f>$A$1*'[3]Populatia'!$H$8*'[3]Populatia'!H20/('[3]Distante'!H20*'[3]Distante'!H20)</f>
        <v>1.3546471122945432</v>
      </c>
      <c r="I20" s="18">
        <f>$A$1*'[3]Populatia'!$I$9*'[3]Populatia'!I20/('[3]Distante'!I20*'[3]Distante'!I20)</f>
        <v>168.67710785625002</v>
      </c>
      <c r="J20" s="18">
        <f>$A$1*'[3]Populatia'!$J$10*'[3]Populatia'!J20/('[3]Distante'!J20*'[3]Distante'!J20)</f>
        <v>0.6306018250000002</v>
      </c>
      <c r="K20" s="18">
        <f>$A$1*'[3]Populatia'!$K$11*'[3]Populatia'!K20/('[3]Distante'!K20*'[3]Distante'!K20)</f>
        <v>14.45946904197531</v>
      </c>
      <c r="L20" s="18">
        <f>$A$1*'[3]Populatia'!$L$12*'[3]Populatia'!L20/('[3]Distante'!L20*'[3]Distante'!L20)</f>
        <v>5.0186733296875</v>
      </c>
      <c r="M20" s="18">
        <f>$A$1*'[3]Populatia'!$M$13*'[3]Populatia'!M20/('[3]Distante'!M20*'[3]Distante'!M20)</f>
        <v>0.7046510954815696</v>
      </c>
      <c r="N20" s="18">
        <f>$A$1*'[3]Populatia'!$N$14*'[3]Populatia'!N20/('[3]Distante'!N20*'[3]Distante'!N20)</f>
        <v>1.709681886831276</v>
      </c>
      <c r="O20" s="18">
        <f>$A$1*'[3]Populatia'!$O$15*'[3]Populatia'!O20/('[3]Distante'!O20*'[3]Distante'!O20)</f>
        <v>3.6943148925925926</v>
      </c>
      <c r="P20" s="18">
        <f>$A$1*'[3]Populatia'!$P$16*'[3]Populatia'!P20/('[3]Distante'!P20*'[3]Distante'!P20)</f>
        <v>1.082680491115312</v>
      </c>
      <c r="Q20" s="18">
        <f>$A$1*'[3]Populatia'!$Q$17*'[3]Populatia'!Q20/('[3]Distante'!Q20*'[3]Distante'!Q20)</f>
        <v>2.0656222636678203</v>
      </c>
      <c r="R20" s="18">
        <f>$A$1*'[3]Populatia'!$R$18*'[3]Populatia'!R20/('[3]Distante'!R20*'[3]Distante'!R20)</f>
        <v>2.4210757167352543</v>
      </c>
      <c r="S20" s="18">
        <f>$A$1*'[3]Populatia'!$S$19*'[3]Populatia'!S20/('[3]Distante'!S20*'[3]Distante'!S20)</f>
        <v>9.7234444295858</v>
      </c>
      <c r="T20" s="17" t="s">
        <v>43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>
        <f t="shared" si="0"/>
        <v>1611.6872486916004</v>
      </c>
      <c r="CC20" s="18"/>
      <c r="CD20" s="18"/>
      <c r="CE20" s="18"/>
    </row>
    <row r="21" spans="1:83" ht="0.75" customHeight="1">
      <c r="A21" s="21" t="s">
        <v>64</v>
      </c>
      <c r="B21" s="18">
        <f>$A$1*'[3]Populatia'!$B$2*'[3]Populatia'!B21/('[3]Distante'!B21*'[3]Distante'!B21)</f>
        <v>765.1757862301589</v>
      </c>
      <c r="C21" s="18">
        <f>$A$1*'[3]Populatia'!$C$3*'[3]Populatia'!C21/('[3]Distante'!C21*'[3]Distante'!C21)</f>
        <v>0.9207937758711376</v>
      </c>
      <c r="D21" s="18">
        <f>$A$1*'[3]Populatia'!$D$4*'[3]Populatia'!D21/('[3]Distante'!D21*'[3]Distante'!D21)</f>
        <v>56.752083668000004</v>
      </c>
      <c r="E21" s="18">
        <f>$A$1*'[3]Populatia'!$E$5*'[3]Populatia'!E21/('[3]Distante'!E21*'[3]Distante'!E21)</f>
        <v>2.203508861242604</v>
      </c>
      <c r="F21" s="18">
        <f>$A$1*'[3]Populatia'!$F$6*'[3]Populatia'!F21/('[3]Distante'!F21*'[3]Distante'!F21)</f>
        <v>1.4603487936899864</v>
      </c>
      <c r="G21" s="18">
        <f>$A$1*'[3]Populatia'!$G$7*'[3]Populatia'!G21/('[3]Distante'!G21*'[3]Distante'!G21)</f>
        <v>37.90604690000001</v>
      </c>
      <c r="H21" s="18">
        <f>$A$1*'[3]Populatia'!$H$8*'[3]Populatia'!H21/('[3]Distante'!H21*'[3]Distante'!H21)</f>
        <v>16.11886421322314</v>
      </c>
      <c r="I21" s="18">
        <f>$A$1*'[3]Populatia'!$I$9*'[3]Populatia'!I21/('[3]Distante'!I21*'[3]Distante'!I21)</f>
        <v>1.8661093891161435</v>
      </c>
      <c r="J21" s="18">
        <f>$A$1*'[3]Populatia'!$J$10*'[3]Populatia'!J21/('[3]Distante'!J21*'[3]Distante'!J21)</f>
        <v>0.4661760126014063</v>
      </c>
      <c r="K21" s="18">
        <f>$A$1*'[3]Populatia'!$K$11*'[3]Populatia'!K21/('[3]Distante'!K21*'[3]Distante'!K21)</f>
        <v>0.5474907103209877</v>
      </c>
      <c r="L21" s="18">
        <f>$A$1*'[3]Populatia'!$L$12*'[3]Populatia'!L21/('[3]Distante'!L21*'[3]Distante'!L21)</f>
        <v>0.5278503769097223</v>
      </c>
      <c r="M21" s="18">
        <f>$A$1*'[3]Populatia'!$M$13*'[3]Populatia'!M21/('[3]Distante'!M21*'[3]Distante'!M21)</f>
        <v>0.3337081637715646</v>
      </c>
      <c r="N21" s="18">
        <f>$A$1*'[3]Populatia'!$N$14*'[3]Populatia'!N21/('[3]Distante'!N21*'[3]Distante'!N21)</f>
        <v>1.1521454252929688</v>
      </c>
      <c r="O21" s="18">
        <f>$A$1*'[3]Populatia'!$O$15*'[3]Populatia'!O21/('[3]Distante'!O21*'[3]Distante'!O21)</f>
        <v>0.5354607907372401</v>
      </c>
      <c r="P21" s="18">
        <f>$A$1*'[3]Populatia'!$P$16*'[3]Populatia'!P21/('[3]Distante'!P21*'[3]Distante'!P21)</f>
        <v>0.33884448237500003</v>
      </c>
      <c r="Q21" s="18">
        <f>$A$1*'[3]Populatia'!$Q$17*'[3]Populatia'!Q21/('[3]Distante'!Q21*'[3]Distante'!Q21)</f>
        <v>0.2790539270123457</v>
      </c>
      <c r="R21" s="18">
        <f>$A$1*'[3]Populatia'!$R$18*'[3]Populatia'!R21/('[3]Distante'!R21*'[3]Distante'!R21)</f>
        <v>6.5261995996093765</v>
      </c>
      <c r="S21" s="18">
        <f>$A$1*'[3]Populatia'!$S$19*'[3]Populatia'!S21/('[3]Distante'!S21*'[3]Distante'!S21)</f>
        <v>0.7351155258034027</v>
      </c>
      <c r="T21" s="18">
        <f>$A$1*'[3]Populatia'!$T$20*'[3]Populatia'!T21/('[3]Distante'!T21*'[3]Distante'!T21)</f>
        <v>0.650525225</v>
      </c>
      <c r="U21" s="17" t="s">
        <v>43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>
        <f t="shared" si="0"/>
        <v>894.4961120707358</v>
      </c>
      <c r="CC21" s="18"/>
      <c r="CD21" s="18"/>
      <c r="CE21" s="18"/>
    </row>
    <row r="22" spans="1:83" ht="13.5" customHeight="1">
      <c r="A22" s="21" t="s">
        <v>65</v>
      </c>
      <c r="B22" s="18">
        <f>$A$1*'[3]Populatia'!$B$2*'[3]Populatia'!B22/('[3]Distante'!B22*'[3]Distante'!B22)</f>
        <v>1991.9426513671879</v>
      </c>
      <c r="C22" s="18">
        <f>$A$1*'[3]Populatia'!$C$3*'[3]Populatia'!C22/('[3]Distante'!C22*'[3]Distante'!C22)</f>
        <v>3.386324400000001</v>
      </c>
      <c r="D22" s="18">
        <f>$A$1*'[3]Populatia'!$D$4*'[3]Populatia'!D22/('[3]Distante'!D22*'[3]Distante'!D22)</f>
        <v>4.861835034013605</v>
      </c>
      <c r="E22" s="18">
        <f>$A$1*'[3]Populatia'!$E$5*'[3]Populatia'!E22/('[3]Distante'!E22*'[3]Distante'!E22)</f>
        <v>1.9472452422145332</v>
      </c>
      <c r="F22" s="18">
        <f>$A$1*'[3]Populatia'!$F$6*'[3]Populatia'!F22/('[3]Distante'!F22*'[3]Distante'!F22)</f>
        <v>8.208145408163267</v>
      </c>
      <c r="G22" s="18">
        <f>$A$1*'[3]Populatia'!$G$7*'[3]Populatia'!G22/('[3]Distante'!G22*'[3]Distante'!G22)</f>
        <v>7.775250000000001</v>
      </c>
      <c r="H22" s="18">
        <f>$A$1*'[3]Populatia'!$H$8*'[3]Populatia'!H22/('[3]Distante'!H22*'[3]Distante'!H22)</f>
        <v>36.387462962962964</v>
      </c>
      <c r="I22" s="18">
        <f>$A$1*'[3]Populatia'!$I$9*'[3]Populatia'!I22/('[3]Distante'!I22*'[3]Distante'!I22)</f>
        <v>5.295780864197532</v>
      </c>
      <c r="J22" s="18">
        <f>$A$1*'[3]Populatia'!$J$10*'[3]Populatia'!J22/('[3]Distante'!J22*'[3]Distante'!J22)</f>
        <v>0.5210313000000001</v>
      </c>
      <c r="K22" s="18">
        <f>$A$1*'[3]Populatia'!$K$11*'[3]Populatia'!K22/('[3]Distante'!K22*'[3]Distante'!K22)</f>
        <v>1.1015128205128206</v>
      </c>
      <c r="L22" s="18">
        <f>$A$1*'[3]Populatia'!$L$12*'[3]Populatia'!L22/('[3]Distante'!L22*'[3]Distante'!L22)</f>
        <v>2.042056666666667</v>
      </c>
      <c r="M22" s="18">
        <f>$A$1*'[3]Populatia'!$M$13*'[3]Populatia'!M22/('[3]Distante'!M22*'[3]Distante'!M22)</f>
        <v>1.1628508230452674</v>
      </c>
      <c r="N22" s="18">
        <f>$A$1*'[3]Populatia'!$N$14*'[3]Populatia'!N22/('[3]Distante'!N22*'[3]Distante'!N22)</f>
        <v>1.2346875000000002</v>
      </c>
      <c r="O22" s="18">
        <f>$A$1*'[3]Populatia'!$O$15*'[3]Populatia'!O22/('[3]Distante'!O22*'[3]Distante'!O22)</f>
        <v>1.781709677419355</v>
      </c>
      <c r="P22" s="18">
        <f>$A$1*'[3]Populatia'!$P$16*'[3]Populatia'!P22/('[3]Distante'!P22*'[3]Distante'!P22)</f>
        <v>1.3108632000000002</v>
      </c>
      <c r="Q22" s="18">
        <f>$A$1*'[3]Populatia'!$Q$17*'[3]Populatia'!Q22/('[3]Distante'!Q22*'[3]Distante'!Q22)</f>
        <v>0.8886009365244538</v>
      </c>
      <c r="R22" s="18">
        <f>$A$1*'[3]Populatia'!$R$18*'[3]Populatia'!R22/('[3]Distante'!R22*'[3]Distante'!R22)</f>
        <v>17.532942708333337</v>
      </c>
      <c r="S22" s="18">
        <f>$A$1*'[3]Populatia'!$S$19*'[3]Populatia'!S22/('[3]Distante'!S22*'[3]Distante'!S22)</f>
        <v>2.15854132231405</v>
      </c>
      <c r="T22" s="18">
        <f>$A$1*'[3]Populatia'!$T$20*'[3]Populatia'!T22/('[3]Distante'!T22*'[3]Distante'!T22)</f>
        <v>1.0369191015339663</v>
      </c>
      <c r="U22" s="18">
        <f>$A$1*'[3]Populatia'!$U$21*'[3]Populatia'!U22/('[3]Distante'!U22*'[3]Distante'!U22)</f>
        <v>4.14732175925926</v>
      </c>
      <c r="V22" s="17" t="s">
        <v>43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>
        <f t="shared" si="0"/>
        <v>2094.7237330943485</v>
      </c>
      <c r="CC22" s="18"/>
      <c r="CD22" s="18"/>
      <c r="CE22" s="18"/>
    </row>
    <row r="23" spans="1:83" ht="15" hidden="1">
      <c r="A23" s="21" t="s">
        <v>66</v>
      </c>
      <c r="B23" s="18">
        <f>$A$1*'[3]Populatia'!$B$2*'[3]Populatia'!B23/('[3]Distante'!B23*'[3]Distante'!B23)</f>
        <v>204.03736243342522</v>
      </c>
      <c r="C23" s="18">
        <f>$A$1*'[3]Populatia'!$C$3*'[3]Populatia'!C23/('[3]Distante'!C23*'[3]Distante'!C23)</f>
        <v>0.27414060986920336</v>
      </c>
      <c r="D23" s="18">
        <f>$A$1*'[3]Populatia'!$D$4*'[3]Populatia'!D23/('[3]Distante'!D23*'[3]Distante'!D23)</f>
        <v>2.1184635854875284</v>
      </c>
      <c r="E23" s="18">
        <f>$A$1*'[3]Populatia'!$E$5*'[3]Populatia'!E23/('[3]Distante'!E23*'[3]Distante'!E23)</f>
        <v>3.027291627160494</v>
      </c>
      <c r="F23" s="18">
        <f>$A$1*'[3]Populatia'!$F$6*'[3]Populatia'!F23/('[3]Distante'!F23*'[3]Distante'!F23)</f>
        <v>0.3042561899305556</v>
      </c>
      <c r="G23" s="18">
        <f>$A$1*'[3]Populatia'!$G$7*'[3]Populatia'!G23/('[3]Distante'!G23*'[3]Distante'!G23)</f>
        <v>1.12308976271809</v>
      </c>
      <c r="H23" s="18">
        <f>$A$1*'[3]Populatia'!$H$8*'[3]Populatia'!H23/('[3]Distante'!H23*'[3]Distante'!H23)</f>
        <v>1.1793146674012855</v>
      </c>
      <c r="I23" s="18">
        <f>$A$1*'[3]Populatia'!$I$9*'[3]Populatia'!I23/('[3]Distante'!I23*'[3]Distante'!I23)</f>
        <v>0.7615222603893166</v>
      </c>
      <c r="J23" s="18">
        <f>$A$1*'[3]Populatia'!$J$10*'[3]Populatia'!J23/('[3]Distante'!J23*'[3]Distante'!J23)</f>
        <v>0.7785689475994514</v>
      </c>
      <c r="K23" s="18">
        <f>$A$1*'[3]Populatia'!$K$11*'[3]Populatia'!K23/('[3]Distante'!K23*'[3]Distante'!K23)</f>
        <v>0.2503525591220851</v>
      </c>
      <c r="L23" s="18">
        <f>$A$1*'[3]Populatia'!$L$12*'[3]Populatia'!L23/('[3]Distante'!L23*'[3]Distante'!L23)</f>
        <v>0.23805378787158146</v>
      </c>
      <c r="M23" s="18">
        <f>$A$1*'[3]Populatia'!$M$13*'[3]Populatia'!M23/('[3]Distante'!M23*'[3]Distante'!M23)</f>
        <v>0.10260530522222222</v>
      </c>
      <c r="N23" s="18">
        <f>$A$1*'[3]Populatia'!$N$14*'[3]Populatia'!N23/('[3]Distante'!N23*'[3]Distante'!N23)</f>
        <v>1.348722322916667</v>
      </c>
      <c r="O23" s="18">
        <f>$A$1*'[3]Populatia'!$O$15*'[3]Populatia'!O23/('[3]Distante'!O23*'[3]Distante'!O23)</f>
        <v>0.2072423986666667</v>
      </c>
      <c r="P23" s="18">
        <f>$A$1*'[3]Populatia'!$P$16*'[3]Populatia'!P23/('[3]Distante'!P23*'[3]Distante'!P23)</f>
        <v>0.09916437355555556</v>
      </c>
      <c r="Q23" s="18">
        <f>$A$1*'[3]Populatia'!$Q$17*'[3]Populatia'!Q23/('[3]Distante'!Q23*'[3]Distante'!Q23)</f>
        <v>0.10689242148807815</v>
      </c>
      <c r="R23" s="18">
        <f>$A$1*'[3]Populatia'!$R$18*'[3]Populatia'!R23/('[3]Distante'!R23*'[3]Distante'!R23)</f>
        <v>1.0743310644531252</v>
      </c>
      <c r="S23" s="18">
        <f>$A$1*'[3]Populatia'!$S$19*'[3]Populatia'!S23/('[3]Distante'!S23*'[3]Distante'!S23)</f>
        <v>0.32661263188775513</v>
      </c>
      <c r="T23" s="18">
        <f>$A$1*'[3]Populatia'!$T$20*'[3]Populatia'!T23/('[3]Distante'!T23*'[3]Distante'!T23)</f>
        <v>0.26846435607638885</v>
      </c>
      <c r="U23" s="18">
        <f>$A$1*'[3]Populatia'!$U$21*'[3]Populatia'!U23/('[3]Distante'!U23*'[3]Distante'!U23)</f>
        <v>0.8661374739644971</v>
      </c>
      <c r="V23" s="18">
        <f>$A$1*'[3]Populatia'!$V$22*'[3]Populatia'!V23/('[3]Distante'!V23*'[3]Distante'!V23)</f>
        <v>0.5817297830374755</v>
      </c>
      <c r="W23" s="17" t="s">
        <v>43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>
        <f t="shared" si="0"/>
        <v>219.0743185622432</v>
      </c>
      <c r="CC23" s="18"/>
      <c r="CD23" s="18"/>
      <c r="CE23" s="18"/>
    </row>
    <row r="24" spans="1:83" ht="15" hidden="1">
      <c r="A24" s="21" t="s">
        <v>67</v>
      </c>
      <c r="B24" s="18">
        <f>$A$1*'[3]Populatia'!$B$2*'[3]Populatia'!B24/('[3]Distante'!B24*'[3]Distante'!B24)</f>
        <v>238.1635416871456</v>
      </c>
      <c r="C24" s="18">
        <f>$A$1*'[3]Populatia'!$C$3*'[3]Populatia'!C24/('[3]Distante'!C24*'[3]Distante'!C24)</f>
        <v>0.4801698127640038</v>
      </c>
      <c r="D24" s="18">
        <f>$A$1*'[3]Populatia'!$D$4*'[3]Populatia'!D24/('[3]Distante'!D24*'[3]Distante'!D24)</f>
        <v>1.7297242210612247</v>
      </c>
      <c r="E24" s="18">
        <f>$A$1*'[3]Populatia'!$E$5*'[3]Populatia'!E24/('[3]Distante'!E24*'[3]Distante'!E24)</f>
        <v>3.559365735680001</v>
      </c>
      <c r="F24" s="18">
        <f>$A$1*'[3]Populatia'!$F$6*'[3]Populatia'!F24/('[3]Distante'!F24*'[3]Distante'!F24)</f>
        <v>0.5255933733553719</v>
      </c>
      <c r="G24" s="18">
        <f>$A$1*'[3]Populatia'!$G$7*'[3]Populatia'!G24/('[3]Distante'!G24*'[3]Distante'!G24)</f>
        <v>1.36984264908642</v>
      </c>
      <c r="H24" s="18">
        <f>$A$1*'[3]Populatia'!$H$8*'[3]Populatia'!H24/('[3]Distante'!H24*'[3]Distante'!H24)</f>
        <v>1.8205011595000002</v>
      </c>
      <c r="I24" s="18">
        <f>$A$1*'[3]Populatia'!$I$9*'[3]Populatia'!I24/('[3]Distante'!I24*'[3]Distante'!I24)</f>
        <v>1.5261305035200003</v>
      </c>
      <c r="J24" s="18">
        <f>$A$1*'[3]Populatia'!$J$10*'[3]Populatia'!J24/('[3]Distante'!J24*'[3]Distante'!J24)</f>
        <v>2.6596997214876037</v>
      </c>
      <c r="K24" s="18">
        <f>$A$1*'[3]Populatia'!$K$11*'[3]Populatia'!K24/('[3]Distante'!K24*'[3]Distante'!K24)</f>
        <v>0.5279792607142858</v>
      </c>
      <c r="L24" s="18">
        <f>$A$1*'[3]Populatia'!$L$12*'[3]Populatia'!L24/('[3]Distante'!L24*'[3]Distante'!L24)</f>
        <v>0.47249918876170655</v>
      </c>
      <c r="M24" s="18">
        <f>$A$1*'[3]Populatia'!$M$13*'[3]Populatia'!M24/('[3]Distante'!M24*'[3]Distante'!M24)</f>
        <v>0.18117899852941177</v>
      </c>
      <c r="N24" s="18">
        <f>$A$1*'[3]Populatia'!$N$14*'[3]Populatia'!N24/('[3]Distante'!N24*'[3]Distante'!N24)</f>
        <v>2.6064637899408285</v>
      </c>
      <c r="O24" s="18">
        <f>$A$1*'[3]Populatia'!$O$15*'[3]Populatia'!O24/('[3]Distante'!O24*'[3]Distante'!O24)</f>
        <v>0.42633734361300074</v>
      </c>
      <c r="P24" s="18">
        <f>$A$1*'[3]Populatia'!$P$16*'[3]Populatia'!P24/('[3]Distante'!P24*'[3]Distante'!P24)</f>
        <v>0.17510305</v>
      </c>
      <c r="Q24" s="18">
        <f>$A$1*'[3]Populatia'!$Q$17*'[3]Populatia'!Q24/('[3]Distante'!Q24*'[3]Distante'!Q24)</f>
        <v>0.21954367138397504</v>
      </c>
      <c r="R24" s="18">
        <f>$A$1*'[3]Populatia'!$R$18*'[3]Populatia'!R24/('[3]Distante'!R24*'[3]Distante'!R24)</f>
        <v>1.4144671712018142</v>
      </c>
      <c r="S24" s="18">
        <f>$A$1*'[3]Populatia'!$S$19*'[3]Populatia'!S24/('[3]Distante'!S24*'[3]Distante'!S24)</f>
        <v>0.667357231370296</v>
      </c>
      <c r="T24" s="18">
        <f>$A$1*'[3]Populatia'!$T$20*'[3]Populatia'!T24/('[3]Distante'!T24*'[3]Distante'!T24)</f>
        <v>0.5393642013071895</v>
      </c>
      <c r="U24" s="18">
        <f>$A$1*'[3]Populatia'!$U$21*'[3]Populatia'!U24/('[3]Distante'!U24*'[3]Distante'!U24)</f>
        <v>0.8730873054569362</v>
      </c>
      <c r="V24" s="18">
        <f>$A$1*'[3]Populatia'!$V$22*'[3]Populatia'!V24/('[3]Distante'!V24*'[3]Distante'!V24)</f>
        <v>0.991011851851852</v>
      </c>
      <c r="W24" s="18">
        <f>$A$1*'[3]Populatia'!$W$23*'[3]Populatia'!W24/('[3]Distante'!W24*'[3]Distante'!W24)</f>
        <v>4.461373559183674</v>
      </c>
      <c r="X24" s="17" t="s">
        <v>43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>
        <f t="shared" si="0"/>
        <v>265.39033548691526</v>
      </c>
      <c r="CC24" s="18"/>
      <c r="CD24" s="18"/>
      <c r="CE24" s="18"/>
    </row>
    <row r="25" spans="1:83" ht="15" hidden="1">
      <c r="A25" s="21" t="s">
        <v>68</v>
      </c>
      <c r="B25" s="18">
        <f>$A$1*'[3]Populatia'!$B$2*'[3]Populatia'!B25/('[3]Distante'!B25*'[3]Distante'!B25)</f>
        <v>4917.525717618344</v>
      </c>
      <c r="C25" s="18">
        <f>$A$1*'[3]Populatia'!$C$3*'[3]Populatia'!C25/('[3]Distante'!C25*'[3]Distante'!C25)</f>
        <v>70.3929305122449</v>
      </c>
      <c r="D25" s="18">
        <f>$A$1*'[3]Populatia'!$D$4*'[3]Populatia'!D25/('[3]Distante'!D25*'[3]Distante'!D25)</f>
        <v>3.2086879023875117</v>
      </c>
      <c r="E25" s="18">
        <f>$A$1*'[3]Populatia'!$E$5*'[3]Populatia'!E25/('[3]Distante'!E25*'[3]Distante'!E25)</f>
        <v>2.8306751498456797</v>
      </c>
      <c r="F25" s="18">
        <f>$A$1*'[3]Populatia'!$F$6*'[3]Populatia'!F25/('[3]Distante'!F25*'[3]Distante'!F25)</f>
        <v>26.219092826</v>
      </c>
      <c r="G25" s="18">
        <f>$A$1*'[3]Populatia'!$G$7*'[3]Populatia'!G25/('[3]Distante'!G25*'[3]Distante'!G25)</f>
        <v>4.760085182206036</v>
      </c>
      <c r="H25" s="18">
        <f>$A$1*'[3]Populatia'!$H$8*'[3]Populatia'!H25/('[3]Distante'!H25*'[3]Distante'!H25)</f>
        <v>7.6855212252800005</v>
      </c>
      <c r="I25" s="18">
        <f>$A$1*'[3]Populatia'!$I$9*'[3]Populatia'!I25/('[3]Distante'!I25*'[3]Distante'!I25)</f>
        <v>15.729470069250004</v>
      </c>
      <c r="J25" s="18">
        <f>$A$1*'[3]Populatia'!$J$10*'[3]Populatia'!J25/('[3]Distante'!J25*'[3]Distante'!J25)</f>
        <v>1.0032396943761817</v>
      </c>
      <c r="K25" s="18">
        <f>$A$1*'[3]Populatia'!$K$11*'[3]Populatia'!K25/('[3]Distante'!K25*'[3]Distante'!K25)</f>
        <v>4.740376486805555</v>
      </c>
      <c r="L25" s="18">
        <f>$A$1*'[3]Populatia'!$L$12*'[3]Populatia'!L25/('[3]Distante'!L25*'[3]Distante'!L25)</f>
        <v>15.281668553061225</v>
      </c>
      <c r="M25" s="18">
        <f>$A$1*'[3]Populatia'!$M$13*'[3]Populatia'!M25/('[3]Distante'!M25*'[3]Distante'!M25)</f>
        <v>17.056230732098765</v>
      </c>
      <c r="N25" s="18">
        <f>$A$1*'[3]Populatia'!$N$14*'[3]Populatia'!N25/('[3]Distante'!N25*'[3]Distante'!N25)</f>
        <v>2.371945490204082</v>
      </c>
      <c r="O25" s="18">
        <f>$A$1*'[3]Populatia'!$O$15*'[3]Populatia'!O25/('[3]Distante'!O25*'[3]Distante'!O25)</f>
        <v>10.9002613171875</v>
      </c>
      <c r="P25" s="18">
        <f>$A$1*'[3]Populatia'!$P$16*'[3]Populatia'!P25/('[3]Distante'!P25*'[3]Distante'!P25)</f>
        <v>13.352234078000002</v>
      </c>
      <c r="Q25" s="18">
        <f>$A$1*'[3]Populatia'!$Q$17*'[3]Populatia'!Q25/('[3]Distante'!Q25*'[3]Distante'!Q25)</f>
        <v>6.1853486497777785</v>
      </c>
      <c r="R25" s="18">
        <f>$A$1*'[3]Populatia'!$R$18*'[3]Populatia'!R25/('[3]Distante'!R25*'[3]Distante'!R25)</f>
        <v>7.143505290798611</v>
      </c>
      <c r="S25" s="18">
        <f>$A$1*'[3]Populatia'!$S$19*'[3]Populatia'!S25/('[3]Distante'!S25*'[3]Distante'!S25)</f>
        <v>11.823873779629631</v>
      </c>
      <c r="T25" s="18">
        <f>$A$1*'[3]Populatia'!$T$20*'[3]Populatia'!T25/('[3]Distante'!T25*'[3]Distante'!T25)</f>
        <v>5.24597578888889</v>
      </c>
      <c r="U25" s="18">
        <f>$A$1*'[3]Populatia'!$U$21*'[3]Populatia'!U25/('[3]Distante'!U25*'[3]Distante'!U25)</f>
        <v>2.278798375546306</v>
      </c>
      <c r="V25" s="18">
        <f>$A$1*'[3]Populatia'!$V$22*'[3]Populatia'!V25/('[3]Distante'!V25*'[3]Distante'!V25)</f>
        <v>11.451132352941178</v>
      </c>
      <c r="W25" s="18">
        <f>$A$1*'[3]Populatia'!$W$23*'[3]Populatia'!W25/('[3]Distante'!W25*'[3]Distante'!W25)</f>
        <v>0.5544044522875817</v>
      </c>
      <c r="X25" s="18">
        <f>$A$1*'[3]Populatia'!$X$24*'[3]Populatia'!X25/('[3]Distante'!X25*'[3]Distante'!X25)</f>
        <v>0.8508187366285119</v>
      </c>
      <c r="Y25" s="17" t="s">
        <v>43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>
        <f t="shared" si="0"/>
        <v>5158.591994263791</v>
      </c>
      <c r="CC25" s="18"/>
      <c r="CD25" s="18"/>
      <c r="CE25" s="18"/>
    </row>
    <row r="26" spans="1:83" ht="45">
      <c r="A26" s="36" t="s">
        <v>123</v>
      </c>
      <c r="B26" s="18">
        <f>$A$1*'[3]Populatia'!$B$2*'[3]Populatia'!B26/('[3]Distante'!B26*'[3]Distante'!B26)</f>
        <v>509.8968956569561</v>
      </c>
      <c r="C26" s="18">
        <f>$A$1*'[3]Populatia'!$C$3*'[3]Populatia'!C26/('[3]Distante'!C26*'[3]Distante'!C26)</f>
        <v>0.5883622036033059</v>
      </c>
      <c r="D26" s="18">
        <f>$A$1*'[3]Populatia'!$D$4*'[3]Populatia'!D26/('[3]Distante'!D26*'[3]Distante'!D26)</f>
        <v>6.238821111764706</v>
      </c>
      <c r="E26" s="18">
        <f>$A$1*'[3]Populatia'!$E$5*'[3]Populatia'!E26/('[3]Distante'!E26*'[3]Distante'!E26)</f>
        <v>15.644247667768598</v>
      </c>
      <c r="F26" s="18">
        <f>$A$1*'[3]Populatia'!$F$6*'[3]Populatia'!F26/('[3]Distante'!F26*'[3]Distante'!F26)</f>
        <v>0.698807129855372</v>
      </c>
      <c r="G26" s="18">
        <f>$A$1*'[3]Populatia'!$G$7*'[3]Populatia'!G26/('[3]Distante'!G26*'[3]Distante'!G26)</f>
        <v>2.8066427478002383</v>
      </c>
      <c r="H26" s="18">
        <f>$A$1*'[3]Populatia'!$H$8*'[3]Populatia'!H26/('[3]Distante'!H26*'[3]Distante'!H26)</f>
        <v>2.947150858739596</v>
      </c>
      <c r="I26" s="18">
        <f>$A$1*'[3]Populatia'!$I$9*'[3]Populatia'!I26/('[3]Distante'!I26*'[3]Distante'!I26)</f>
        <v>1.8404351583333336</v>
      </c>
      <c r="J26" s="18">
        <f>$A$1*'[3]Populatia'!$J$10*'[3]Populatia'!J26/('[3]Distante'!J26*'[3]Distante'!J26)</f>
        <v>1.7526103515200004</v>
      </c>
      <c r="K26" s="18">
        <f>$A$1*'[3]Populatia'!$K$11*'[3]Populatia'!K26/('[3]Distante'!K26*'[3]Distante'!K26)</f>
        <v>0.5867973959183674</v>
      </c>
      <c r="L26" s="18">
        <f>$A$1*'[3]Populatia'!$L$12*'[3]Populatia'!L26/('[3]Distante'!L26*'[3]Distante'!L26)</f>
        <v>0.5300103455418382</v>
      </c>
      <c r="M26" s="18">
        <f>$A$1*'[3]Populatia'!$M$13*'[3]Populatia'!M26/('[3]Distante'!M26*'[3]Distante'!M26)</f>
        <v>0.21941352222222224</v>
      </c>
      <c r="N26" s="18">
        <f>$A$1*'[3]Populatia'!$N$14*'[3]Populatia'!N26/('[3]Distante'!N26*'[3]Distante'!N26)</f>
        <v>4.627440060185186</v>
      </c>
      <c r="O26" s="18">
        <f>$A$1*'[3]Populatia'!$O$15*'[3]Populatia'!O26/('[3]Distante'!O26*'[3]Distante'!O26)</f>
        <v>0.45914075089285716</v>
      </c>
      <c r="P26" s="18">
        <f>$A$1*'[3]Populatia'!$P$16*'[3]Populatia'!P26/('[3]Distante'!P26*'[3]Distante'!P26)</f>
        <v>0.21969638080357146</v>
      </c>
      <c r="Q26" s="18">
        <f>$A$1*'[3]Populatia'!$Q$17*'[3]Populatia'!Q26/('[3]Distante'!Q26*'[3]Distante'!Q26)</f>
        <v>0.23739214406611572</v>
      </c>
      <c r="R26" s="18">
        <f>$A$1*'[3]Populatia'!$R$18*'[3]Populatia'!R26/('[3]Distante'!R26*'[3]Distante'!R26)</f>
        <v>2.708088236607143</v>
      </c>
      <c r="S26" s="18">
        <f>$A$1*'[3]Populatia'!$S$19*'[3]Populatia'!S26/('[3]Distante'!S26*'[3]Distante'!S26)</f>
        <v>0.7310433437130178</v>
      </c>
      <c r="T26" s="18">
        <f>$A$1*'[3]Populatia'!$T$20*'[3]Populatia'!T26/('[3]Distante'!T26*'[3]Distante'!T26)</f>
        <v>0.6456140595457004</v>
      </c>
      <c r="U26" s="18">
        <f>$A$1*'[3]Populatia'!$U$21*'[3]Populatia'!U26/('[3]Distante'!U26*'[3]Distante'!U26)</f>
        <v>2.3346885126033063</v>
      </c>
      <c r="V26" s="18">
        <f>$A$1*'[3]Populatia'!$V$22*'[3]Populatia'!V26/('[3]Distante'!V26*'[3]Distante'!V26)</f>
        <v>1.3939757142857145</v>
      </c>
      <c r="W26" s="18">
        <f>$A$1*'[3]Populatia'!$W$23*'[3]Populatia'!W26/('[3]Distante'!W26*'[3]Distante'!W26)</f>
        <v>11.62604786875</v>
      </c>
      <c r="X26" s="18">
        <f>$A$1*'[3]Populatia'!$X$24*'[3]Populatia'!X26/('[3]Distante'!X26*'[3]Distante'!X26)</f>
        <v>7.500374099555557</v>
      </c>
      <c r="Y26" s="18">
        <f>$A$1*'[3]Populatia'!$Y$25*'[3]Populatia'!Y26/('[3]Distante'!Y26*'[3]Distante'!Y26)</f>
        <v>1.2598305306020825</v>
      </c>
      <c r="Z26" s="17" t="s">
        <v>43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>
        <f t="shared" si="0"/>
        <v>577.493525851634</v>
      </c>
      <c r="CC26" s="18"/>
      <c r="CD26" s="18"/>
      <c r="CE26" s="18"/>
    </row>
    <row r="27" spans="1:83" ht="15">
      <c r="A27" s="21" t="s">
        <v>70</v>
      </c>
      <c r="B27" s="18">
        <f>$A$1*'[3]Populatia'!$B$2*'[3]Populatia'!B27/('[3]Distante'!B27*'[3]Distante'!B27)</f>
        <v>2025.141695556641</v>
      </c>
      <c r="C27" s="18">
        <f>$A$1*'[3]Populatia'!$C$3*'[3]Populatia'!C27/('[3]Distante'!C27*'[3]Distante'!C27)</f>
        <v>1.6602831500771609</v>
      </c>
      <c r="D27" s="18">
        <f>$A$1*'[3]Populatia'!$D$4*'[3]Populatia'!D27/('[3]Distante'!D27*'[3]Distante'!D27)</f>
        <v>3.4876859799999997</v>
      </c>
      <c r="E27" s="18">
        <f>$A$1*'[3]Populatia'!$E$5*'[3]Populatia'!E27/('[3]Distante'!E27*'[3]Distante'!E27)</f>
        <v>5.721331062500001</v>
      </c>
      <c r="F27" s="18">
        <f>$A$1*'[3]Populatia'!$F$6*'[3]Populatia'!F27/('[3]Distante'!F27*'[3]Distante'!F27)</f>
        <v>1.022256109375</v>
      </c>
      <c r="G27" s="18">
        <f>$A$1*'[3]Populatia'!$G$7*'[3]Populatia'!G27/('[3]Distante'!G27*'[3]Distante'!G27)</f>
        <v>2.3295072142857145</v>
      </c>
      <c r="H27" s="18">
        <f>$A$1*'[3]Populatia'!$H$8*'[3]Populatia'!H27/('[3]Distante'!H27*'[3]Distante'!H27)</f>
        <v>3.329452861111111</v>
      </c>
      <c r="I27" s="18">
        <f>$A$1*'[3]Populatia'!$I$9*'[3]Populatia'!I27/('[3]Distante'!I27*'[3]Distante'!I27)</f>
        <v>23.224662647928998</v>
      </c>
      <c r="J27" s="18">
        <f>$A$1*'[3]Populatia'!$J$10*'[3]Populatia'!J27/('[3]Distante'!J27*'[3]Distante'!J27)</f>
        <v>1.4714309861111112</v>
      </c>
      <c r="K27" s="18">
        <f>$A$1*'[3]Populatia'!$K$11*'[3]Populatia'!K27/('[3]Distante'!K27*'[3]Distante'!K27)</f>
        <v>4.258310875</v>
      </c>
      <c r="L27" s="18">
        <f>$A$1*'[3]Populatia'!$L$12*'[3]Populatia'!L27/('[3]Distante'!L27*'[3]Distante'!L27)</f>
        <v>2.98957096</v>
      </c>
      <c r="M27" s="18">
        <f>$A$1*'[3]Populatia'!$M$13*'[3]Populatia'!M27/('[3]Distante'!M27*'[3]Distante'!M27)</f>
        <v>0.5968468750000001</v>
      </c>
      <c r="N27" s="18">
        <f>$A$1*'[3]Populatia'!$N$14*'[3]Populatia'!N27/('[3]Distante'!N27*'[3]Distante'!N27)</f>
        <v>9.247977359693879</v>
      </c>
      <c r="O27" s="18">
        <f>$A$1*'[3]Populatia'!$O$15*'[3]Populatia'!O27/('[3]Distante'!O27*'[3]Distante'!O27)</f>
        <v>2.387873868312757</v>
      </c>
      <c r="P27" s="18">
        <f>$A$1*'[3]Populatia'!$P$16*'[3]Populatia'!P27/('[3]Distante'!P27*'[3]Distante'!P27)</f>
        <v>0.8134221923828125</v>
      </c>
      <c r="Q27" s="18">
        <f>$A$1*'[3]Populatia'!$Q$17*'[3]Populatia'!Q27/('[3]Distante'!Q27*'[3]Distante'!Q27)</f>
        <v>1.2842868713017752</v>
      </c>
      <c r="R27" s="18">
        <f>$A$1*'[3]Populatia'!$R$18*'[3]Populatia'!R27/('[3]Distante'!R27*'[3]Distante'!R27)</f>
        <v>5.82045989229025</v>
      </c>
      <c r="S27" s="18">
        <f>$A$1*'[3]Populatia'!$S$19*'[3]Populatia'!S27/('[3]Distante'!S27*'[3]Distante'!S27)</f>
        <v>4.9376632747933895</v>
      </c>
      <c r="T27" s="18">
        <f>$A$1*'[3]Populatia'!$T$20*'[3]Populatia'!T27/('[3]Distante'!T27*'[3]Distante'!T27)</f>
        <v>7.363271875000001</v>
      </c>
      <c r="U27" s="18">
        <f>$A$1*'[3]Populatia'!$U$21*'[3]Populatia'!U27/('[3]Distante'!U27*'[3]Distante'!U27)</f>
        <v>1.5179197638888893</v>
      </c>
      <c r="V27" s="18">
        <f>$A$1*'[3]Populatia'!$V$22*'[3]Populatia'!V27/('[3]Distante'!V27*'[3]Distante'!V27)</f>
        <v>1.5929542824074077</v>
      </c>
      <c r="W27" s="18">
        <f>$A$1*'[3]Populatia'!$W$23*'[3]Populatia'!W27/('[3]Distante'!W27*'[3]Distante'!W27)</f>
        <v>0.5914252794214333</v>
      </c>
      <c r="X27" s="18">
        <f>$A$1*'[3]Populatia'!$X$24*'[3]Populatia'!X27/('[3]Distante'!X27*'[3]Distante'!X27)</f>
        <v>0.923605998189226</v>
      </c>
      <c r="Y27" s="18">
        <f>$A$1*'[3]Populatia'!$Y$25*'[3]Populatia'!Y27/('[3]Distante'!Y27*'[3]Distante'!Y27)</f>
        <v>3.7383705972222225</v>
      </c>
      <c r="Z27" s="18">
        <f>$A$1*'[3]Populatia'!$Z$26*'[3]Populatia'!Z27/('[3]Distante'!Z27*'[3]Distante'!Z27)</f>
        <v>1.8065354708636838</v>
      </c>
      <c r="AA27" s="17" t="s">
        <v>43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>
        <f t="shared" si="0"/>
        <v>2117.258801003798</v>
      </c>
      <c r="CC27" s="18"/>
      <c r="CD27" s="18"/>
      <c r="CE27" s="18"/>
    </row>
    <row r="28" spans="1:83" ht="15">
      <c r="A28" s="21" t="s">
        <v>71</v>
      </c>
      <c r="B28" s="18">
        <f>$A$1*'[3]Populatia'!$B$2*'[3]Populatia'!B28/('[3]Distante'!B28*'[3]Distante'!B28)</f>
        <v>80.98350959823146</v>
      </c>
      <c r="C28" s="18">
        <f>$A$1*'[3]Populatia'!$C$3*'[3]Populatia'!C28/('[3]Distante'!C28*'[3]Distante'!C28)</f>
        <v>0.17841552706122452</v>
      </c>
      <c r="D28" s="18">
        <f>$A$1*'[3]Populatia'!$D$4*'[3]Populatia'!D28/('[3]Distante'!D28*'[3]Distante'!D28)</f>
        <v>0.553527211375</v>
      </c>
      <c r="E28" s="18">
        <f>$A$1*'[3]Populatia'!$E$5*'[3]Populatia'!E28/('[3]Distante'!E28*'[3]Distante'!E28)</f>
        <v>1.4877111507200003</v>
      </c>
      <c r="F28" s="18">
        <f>$A$1*'[3]Populatia'!$F$6*'[3]Populatia'!F28/('[3]Distante'!F28*'[3]Distante'!F28)</f>
        <v>0.18459450211111111</v>
      </c>
      <c r="G28" s="18">
        <f>$A$1*'[3]Populatia'!$G$7*'[3]Populatia'!G28/('[3]Distante'!G28*'[3]Distante'!G28)</f>
        <v>0.4637689890400001</v>
      </c>
      <c r="H28" s="18">
        <f>$A$1*'[3]Populatia'!$H$8*'[3]Populatia'!H28/('[3]Distante'!H28*'[3]Distante'!H28)</f>
        <v>0.601217921382716</v>
      </c>
      <c r="I28" s="18">
        <f>$A$1*'[3]Populatia'!$I$9*'[3]Populatia'!I28/('[3]Distante'!I28*'[3]Distante'!I28)</f>
        <v>0.5271719637024794</v>
      </c>
      <c r="J28" s="18">
        <f>$A$1*'[3]Populatia'!$J$10*'[3]Populatia'!J28/('[3]Distante'!J28*'[3]Distante'!J28)</f>
        <v>0.5598872588969823</v>
      </c>
      <c r="K28" s="18">
        <f>$A$1*'[3]Populatia'!$K$11*'[3]Populatia'!K28/('[3]Distante'!K28*'[3]Distante'!K28)</f>
        <v>0.18598557011556033</v>
      </c>
      <c r="L28" s="18">
        <f>$A$1*'[3]Populatia'!$L$12*'[3]Populatia'!L28/('[3]Distante'!L28*'[3]Distante'!L28)</f>
        <v>0.17427800422405876</v>
      </c>
      <c r="M28" s="18">
        <f>$A$1*'[3]Populatia'!$M$13*'[3]Populatia'!M28/('[3]Distante'!M28*'[3]Distante'!M28)</f>
        <v>0.06754709718364198</v>
      </c>
      <c r="N28" s="18">
        <f>$A$1*'[3]Populatia'!$N$14*'[3]Populatia'!N28/('[3]Distante'!N28*'[3]Distante'!N28)</f>
        <v>0.6011852351020409</v>
      </c>
      <c r="O28" s="18">
        <f>$A$1*'[3]Populatia'!$O$15*'[3]Populatia'!O28/('[3]Distante'!O28*'[3]Distante'!O28)</f>
        <v>0.15295463823529412</v>
      </c>
      <c r="P28" s="18">
        <f>$A$1*'[3]Populatia'!$P$16*'[3]Populatia'!P28/('[3]Distante'!P28*'[3]Distante'!P28)</f>
        <v>0.06350557005066616</v>
      </c>
      <c r="Q28" s="18">
        <f>$A$1*'[3]Populatia'!$Q$17*'[3]Populatia'!Q28/('[3]Distante'!Q28*'[3]Distante'!Q28)</f>
        <v>0.0785779508130987</v>
      </c>
      <c r="R28" s="18">
        <f>$A$1*'[3]Populatia'!$R$18*'[3]Populatia'!R28/('[3]Distante'!R28*'[3]Distante'!R28)</f>
        <v>0.4721084133091898</v>
      </c>
      <c r="S28" s="18">
        <f>$A$1*'[3]Populatia'!$S$19*'[3]Populatia'!S28/('[3]Distante'!S28*'[3]Distante'!S28)</f>
        <v>0.23705463369140628</v>
      </c>
      <c r="T28" s="18">
        <f>$A$1*'[3]Populatia'!$T$20*'[3]Populatia'!T28/('[3]Distante'!T28*'[3]Distante'!T28)</f>
        <v>0.186978821875</v>
      </c>
      <c r="U28" s="18">
        <f>$A$1*'[3]Populatia'!$U$21*'[3]Populatia'!U28/('[3]Distante'!U28*'[3]Distante'!U28)</f>
        <v>0.28669989741735546</v>
      </c>
      <c r="V28" s="18">
        <f>$A$1*'[3]Populatia'!$V$22*'[3]Populatia'!V28/('[3]Distante'!V28*'[3]Distante'!V28)</f>
        <v>0.3355134000000001</v>
      </c>
      <c r="W28" s="18">
        <f>$A$1*'[3]Populatia'!$W$23*'[3]Populatia'!W28/('[3]Distante'!W28*'[3]Distante'!W28)</f>
        <v>1.624381912888889</v>
      </c>
      <c r="X28" s="18">
        <f>$A$1*'[3]Populatia'!$X$24*'[3]Populatia'!X28/('[3]Distante'!X28*'[3]Distante'!X28)</f>
        <v>10.233849056790124</v>
      </c>
      <c r="Y28" s="18">
        <f>$A$1*'[3]Populatia'!$Y$25*'[3]Populatia'!Y28/('[3]Distante'!Y28*'[3]Distante'!Y28)</f>
        <v>0.34441759370118424</v>
      </c>
      <c r="Z28" s="18">
        <f>$A$1*'[3]Populatia'!$Z$26*'[3]Populatia'!Z28/('[3]Distante'!Z28*'[3]Distante'!Z28)</f>
        <v>2.75531642421875</v>
      </c>
      <c r="AA28" s="18">
        <f>$A$1*'[3]Populatia'!$AA$27*'[3]Populatia'!AA28/('[3]Distante'!AA28*'[3]Distante'!AA28)</f>
        <v>0.38604039157990044</v>
      </c>
      <c r="AB28" s="17" t="s">
        <v>43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>
        <f t="shared" si="0"/>
        <v>103.72619873371713</v>
      </c>
      <c r="CC28" s="18"/>
      <c r="CD28" s="18"/>
      <c r="CE28" s="18"/>
    </row>
    <row r="29" spans="1:83" ht="45">
      <c r="A29" s="36" t="s">
        <v>124</v>
      </c>
      <c r="B29" s="18">
        <f>$A$1*'[3]Populatia'!$B$2*'[3]Populatia'!B29/('[3]Distante'!B29*'[3]Distante'!B29)</f>
        <v>375.3198264225713</v>
      </c>
      <c r="C29" s="18">
        <f>$A$1*'[3]Populatia'!$C$3*'[3]Populatia'!C29/('[3]Distante'!C29*'[3]Distante'!C29)</f>
        <v>0.6800184282206634</v>
      </c>
      <c r="D29" s="18">
        <f>$A$1*'[3]Populatia'!$D$4*'[3]Populatia'!D29/('[3]Distante'!D29*'[3]Distante'!D29)</f>
        <v>1.1683959850189292</v>
      </c>
      <c r="E29" s="18">
        <f>$A$1*'[3]Populatia'!$E$5*'[3]Populatia'!E29/('[3]Distante'!E29*'[3]Distante'!E29)</f>
        <v>5.670308044500001</v>
      </c>
      <c r="F29" s="18">
        <f>$A$1*'[3]Populatia'!$F$6*'[3]Populatia'!F29/('[3]Distante'!F29*'[3]Distante'!F29)</f>
        <v>0.5770820054823781</v>
      </c>
      <c r="G29" s="18">
        <f>$A$1*'[3]Populatia'!$G$7*'[3]Populatia'!G29/('[3]Distante'!G29*'[3]Distante'!G29)</f>
        <v>0.9698893778806585</v>
      </c>
      <c r="H29" s="18">
        <f>$A$1*'[3]Populatia'!$H$8*'[3]Populatia'!H29/('[3]Distante'!H29*'[3]Distante'!H29)</f>
        <v>1.2368948863806748</v>
      </c>
      <c r="I29" s="18">
        <f>$A$1*'[3]Populatia'!$I$9*'[3]Populatia'!I29/('[3]Distante'!I29*'[3]Distante'!I29)</f>
        <v>2.4312281214375004</v>
      </c>
      <c r="J29" s="18">
        <f>$A$1*'[3]Populatia'!$J$10*'[3]Populatia'!J29/('[3]Distante'!J29*'[3]Distante'!J29)</f>
        <v>6.696315534183674</v>
      </c>
      <c r="K29" s="18">
        <f>$A$1*'[3]Populatia'!$K$11*'[3]Populatia'!K29/('[3]Distante'!K29*'[3]Distante'!K29)</f>
        <v>0.9569920904761906</v>
      </c>
      <c r="L29" s="18">
        <f>$A$1*'[3]Populatia'!$L$12*'[3]Populatia'!L29/('[3]Distante'!L29*'[3]Distante'!L29)</f>
        <v>0.6848441818047337</v>
      </c>
      <c r="M29" s="18">
        <f>$A$1*'[3]Populatia'!$M$13*'[3]Populatia'!M29/('[3]Distante'!M29*'[3]Distante'!M29)</f>
        <v>0.25391227963733654</v>
      </c>
      <c r="N29" s="18">
        <f>$A$1*'[3]Populatia'!$N$14*'[3]Populatia'!N29/('[3]Distante'!N29*'[3]Distante'!N29)</f>
        <v>4.491096761250001</v>
      </c>
      <c r="O29" s="18">
        <f>$A$1*'[3]Populatia'!$O$15*'[3]Populatia'!O29/('[3]Distante'!O29*'[3]Distante'!O29)</f>
        <v>0.5916446827160494</v>
      </c>
      <c r="P29" s="18">
        <f>$A$1*'[3]Populatia'!$P$16*'[3]Populatia'!P29/('[3]Distante'!P29*'[3]Distante'!P29)</f>
        <v>0.23714912387245043</v>
      </c>
      <c r="Q29" s="18">
        <f>$A$1*'[3]Populatia'!$Q$17*'[3]Populatia'!Q29/('[3]Distante'!Q29*'[3]Distante'!Q29)</f>
        <v>0.3063138076895693</v>
      </c>
      <c r="R29" s="18">
        <f>$A$1*'[3]Populatia'!$R$18*'[3]Populatia'!R29/('[3]Distante'!R29*'[3]Distante'!R29)</f>
        <v>1.3758419699837752</v>
      </c>
      <c r="S29" s="18">
        <f>$A$1*'[3]Populatia'!$S$19*'[3]Populatia'!S29/('[3]Distante'!S29*'[3]Distante'!S29)</f>
        <v>0.9474065805600002</v>
      </c>
      <c r="T29" s="18">
        <f>$A$1*'[3]Populatia'!$T$20*'[3]Populatia'!T29/('[3]Distante'!T29*'[3]Distante'!T29)</f>
        <v>0.8508808870315289</v>
      </c>
      <c r="U29" s="18">
        <f>$A$1*'[3]Populatia'!$U$21*'[3]Populatia'!U29/('[3]Distante'!U29*'[3]Distante'!U29)</f>
        <v>0.5876495725260418</v>
      </c>
      <c r="V29" s="18">
        <f>$A$1*'[3]Populatia'!$V$22*'[3]Populatia'!V29/('[3]Distante'!V29*'[3]Distante'!V29)</f>
        <v>0.7016658950617285</v>
      </c>
      <c r="W29" s="18">
        <f>$A$1*'[3]Populatia'!$W$23*'[3]Populatia'!W29/('[3]Distante'!W29*'[3]Distante'!W29)</f>
        <v>0.6879132435185186</v>
      </c>
      <c r="X29" s="18">
        <f>$A$1*'[3]Populatia'!$X$24*'[3]Populatia'!X29/('[3]Distante'!X29*'[3]Distante'!X29)</f>
        <v>2.9911992195266275</v>
      </c>
      <c r="Y29" s="18">
        <f>$A$1*'[3]Populatia'!$Y$25*'[3]Populatia'!Y29/('[3]Distante'!Y29*'[3]Distante'!Y29)</f>
        <v>1.3338114068400002</v>
      </c>
      <c r="Z29" s="18">
        <f>$A$1*'[3]Populatia'!$Z$26*'[3]Populatia'!Z29/('[3]Distante'!Z29*'[3]Distante'!Z29)</f>
        <v>2.0458955575505353</v>
      </c>
      <c r="AA29" s="18">
        <f>$A$1*'[3]Populatia'!$AA$27*'[3]Populatia'!AA29/('[3]Distante'!AA29*'[3]Distante'!AA29)</f>
        <v>2.6532636639030613</v>
      </c>
      <c r="AB29" s="18">
        <f>$A$1*'[3]Populatia'!$AB$28*'[3]Populatia'!AB29/('[3]Distante'!AB29*'[3]Distante'!AB29)</f>
        <v>0.6899251057959185</v>
      </c>
      <c r="AC29" s="17" t="s">
        <v>43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>
        <f t="shared" si="0"/>
        <v>417.1373648354199</v>
      </c>
      <c r="CC29" s="18"/>
      <c r="CD29" s="18"/>
      <c r="CE29" s="18"/>
    </row>
    <row r="30" spans="1:83" ht="15">
      <c r="A30" s="21" t="s">
        <v>73</v>
      </c>
      <c r="B30" s="18">
        <f>$A$1*'[3]Populatia'!$B$2*'[3]Populatia'!B30/('[3]Distante'!B30*'[3]Distante'!B30)</f>
        <v>367.1548695000001</v>
      </c>
      <c r="C30" s="18">
        <f>$A$1*'[3]Populatia'!$C$3*'[3]Populatia'!C30/('[3]Distante'!C30*'[3]Distante'!C30)</f>
        <v>0.39666961162015835</v>
      </c>
      <c r="D30" s="18">
        <f>$A$1*'[3]Populatia'!$D$4*'[3]Populatia'!D30/('[3]Distante'!D30*'[3]Distante'!D30)</f>
        <v>15.0754869140625</v>
      </c>
      <c r="E30" s="18">
        <f>$A$1*'[3]Populatia'!$E$5*'[3]Populatia'!E30/('[3]Distante'!E30*'[3]Distante'!E30)</f>
        <v>1.6207311600000003</v>
      </c>
      <c r="F30" s="18">
        <f>$A$1*'[3]Populatia'!$F$6*'[3]Populatia'!F30/('[3]Distante'!F30*'[3]Distante'!F30)</f>
        <v>0.5013562500000001</v>
      </c>
      <c r="G30" s="18">
        <f>$A$1*'[3]Populatia'!$G$7*'[3]Populatia'!G30/('[3]Distante'!G30*'[3]Distante'!G30)</f>
        <v>3.15772340625</v>
      </c>
      <c r="H30" s="18">
        <f>$A$1*'[3]Populatia'!$H$8*'[3]Populatia'!H30/('[3]Distante'!H30*'[3]Distante'!H30)</f>
        <v>2.3026441406250004</v>
      </c>
      <c r="I30" s="18">
        <f>$A$1*'[3]Populatia'!$I$9*'[3]Populatia'!I30/('[3]Distante'!I30*'[3]Distante'!I30)</f>
        <v>1.0334806142177277</v>
      </c>
      <c r="J30" s="18">
        <f>$A$1*'[3]Populatia'!$J$10*'[3]Populatia'!J30/('[3]Distante'!J30*'[3]Distante'!J30)</f>
        <v>0.3853781804733728</v>
      </c>
      <c r="K30" s="18">
        <f>$A$1*'[3]Populatia'!$K$11*'[3]Populatia'!K30/('[3]Distante'!K30*'[3]Distante'!K30)</f>
        <v>0.34129943413309194</v>
      </c>
      <c r="L30" s="18">
        <f>$A$1*'[3]Populatia'!$L$12*'[3]Populatia'!L30/('[3]Distante'!L30*'[3]Distante'!L30)</f>
        <v>0.30585538091715975</v>
      </c>
      <c r="M30" s="18">
        <f>$A$1*'[3]Populatia'!$M$13*'[3]Populatia'!M30/('[3]Distante'!M30*'[3]Distante'!M30)</f>
        <v>0.14666405709342561</v>
      </c>
      <c r="N30" s="18">
        <f>$A$1*'[3]Populatia'!$N$14*'[3]Populatia'!N30/('[3]Distante'!N30*'[3]Distante'!N30)</f>
        <v>0.61905859375</v>
      </c>
      <c r="O30" s="18">
        <f>$A$1*'[3]Populatia'!$O$15*'[3]Populatia'!O30/('[3]Distante'!O30*'[3]Distante'!O30)</f>
        <v>0.2642319444444445</v>
      </c>
      <c r="P30" s="18">
        <f>$A$1*'[3]Populatia'!$P$16*'[3]Populatia'!P30/('[3]Distante'!P30*'[3]Distante'!P30)</f>
        <v>0.14747211</v>
      </c>
      <c r="Q30" s="18">
        <f>$A$1*'[3]Populatia'!$Q$17*'[3]Populatia'!Q30/('[3]Distante'!Q30*'[3]Distante'!Q30)</f>
        <v>0.13680152189391243</v>
      </c>
      <c r="R30" s="18">
        <f>$A$1*'[3]Populatia'!$R$18*'[3]Populatia'!R30/('[3]Distante'!R30*'[3]Distante'!R30)</f>
        <v>1.9724560546875003</v>
      </c>
      <c r="S30" s="18">
        <f>$A$1*'[3]Populatia'!$S$19*'[3]Populatia'!S30/('[3]Distante'!S30*'[3]Distante'!S30)</f>
        <v>0.42311727</v>
      </c>
      <c r="T30" s="18">
        <f>$A$1*'[3]Populatia'!$T$20*'[3]Populatia'!T30/('[3]Distante'!T30*'[3]Distante'!T30)</f>
        <v>0.362128125</v>
      </c>
      <c r="U30" s="18">
        <f>$A$1*'[3]Populatia'!$U$21*'[3]Populatia'!U30/('[3]Distante'!U30*'[3]Distante'!U30)</f>
        <v>3.5779852810650894</v>
      </c>
      <c r="V30" s="18">
        <f>$A$1*'[3]Populatia'!$V$22*'[3]Populatia'!V30/('[3]Distante'!V30*'[3]Distante'!V30)</f>
        <v>1.0865413198573128</v>
      </c>
      <c r="W30" s="18">
        <f>$A$1*'[3]Populatia'!$W$23*'[3]Populatia'!W30/('[3]Distante'!W30*'[3]Distante'!W30)</f>
        <v>2.3560056213017755</v>
      </c>
      <c r="X30" s="18">
        <f>$A$1*'[3]Populatia'!$X$24*'[3]Populatia'!X30/('[3]Distante'!X30*'[3]Distante'!X30)</f>
        <v>1.238764814814815</v>
      </c>
      <c r="Y30" s="18">
        <f>$A$1*'[3]Populatia'!$Y$25*'[3]Populatia'!Y30/('[3]Distante'!Y30*'[3]Distante'!Y30)</f>
        <v>0.8442288903061225</v>
      </c>
      <c r="Z30" s="18">
        <f>$A$1*'[3]Populatia'!$Z$26*'[3]Populatia'!Z30/('[3]Distante'!Z30*'[3]Distante'!Z30)</f>
        <v>3.920556696428572</v>
      </c>
      <c r="AA30" s="18">
        <f>$A$1*'[3]Populatia'!$AA$27*'[3]Populatia'!AA30/('[3]Distante'!AA30*'[3]Distante'!AA30)</f>
        <v>0.8530862603305785</v>
      </c>
      <c r="AB30" s="18">
        <f>$A$1*'[3]Populatia'!$AB$28*'[3]Populatia'!AB30/('[3]Distante'!AB30*'[3]Distante'!AB30)</f>
        <v>0.4814446109693878</v>
      </c>
      <c r="AC30" s="18">
        <f>$A$1*'[3]Populatia'!$AC$29*'[3]Populatia'!AC30/('[3]Distante'!AC30*'[3]Distante'!AC30)</f>
        <v>0.6053425295857989</v>
      </c>
      <c r="AD30" s="17" t="s">
        <v>43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>
        <f t="shared" si="0"/>
        <v>411.31138029382777</v>
      </c>
      <c r="CC30" s="18"/>
      <c r="CD30" s="18"/>
      <c r="CE30" s="18"/>
    </row>
    <row r="31" spans="1:83" ht="15">
      <c r="A31" s="21" t="s">
        <v>74</v>
      </c>
      <c r="B31" s="18">
        <f>$A$1*'[3]Populatia'!$B$2*'[3]Populatia'!B31/('[3]Distante'!B31*'[3]Distante'!B31)</f>
        <v>342.4066650000001</v>
      </c>
      <c r="C31" s="18">
        <f>$A$1*'[3]Populatia'!$C$3*'[3]Populatia'!C31/('[3]Distante'!C31*'[3]Distante'!C31)</f>
        <v>0.5010040494140626</v>
      </c>
      <c r="D31" s="18">
        <f>$A$1*'[3]Populatia'!$D$4*'[3]Populatia'!D31/('[3]Distante'!D31*'[3]Distante'!D31)</f>
        <v>1.9089894809917358</v>
      </c>
      <c r="E31" s="18">
        <f>$A$1*'[3]Populatia'!$E$5*'[3]Populatia'!E31/('[3]Distante'!E31*'[3]Distante'!E31)</f>
        <v>4.949171493877552</v>
      </c>
      <c r="F31" s="18">
        <f>$A$1*'[3]Populatia'!$F$6*'[3]Populatia'!F31/('[3]Distante'!F31*'[3]Distante'!F31)</f>
        <v>0.5553182934852261</v>
      </c>
      <c r="G31" s="18">
        <f>$A$1*'[3]Populatia'!$G$7*'[3]Populatia'!G31/('[3]Distante'!G31*'[3]Distante'!G31)</f>
        <v>1.4718964555976204</v>
      </c>
      <c r="H31" s="18">
        <f>$A$1*'[3]Populatia'!$H$8*'[3]Populatia'!H31/('[3]Distante'!H31*'[3]Distante'!H31)</f>
        <v>1.8788849514792902</v>
      </c>
      <c r="I31" s="18">
        <f>$A$1*'[3]Populatia'!$I$9*'[3]Populatia'!I31/('[3]Distante'!I31*'[3]Distante'!I31)</f>
        <v>1.5590425959183676</v>
      </c>
      <c r="J31" s="18">
        <f>$A$1*'[3]Populatia'!$J$10*'[3]Populatia'!J31/('[3]Distante'!J31*'[3]Distante'!J31)</f>
        <v>4.370172564705883</v>
      </c>
      <c r="K31" s="18">
        <f>$A$1*'[3]Populatia'!$K$11*'[3]Populatia'!K31/('[3]Distante'!K31*'[3]Distante'!K31)</f>
        <v>0.5370144825123968</v>
      </c>
      <c r="L31" s="18">
        <f>$A$1*'[3]Populatia'!$L$12*'[3]Populatia'!L31/('[3]Distante'!L31*'[3]Distante'!L31)</f>
        <v>0.494994536</v>
      </c>
      <c r="M31" s="18">
        <f>$A$1*'[3]Populatia'!$M$13*'[3]Populatia'!M31/('[3]Distante'!M31*'[3]Distante'!M31)</f>
        <v>0.18869320826446284</v>
      </c>
      <c r="N31" s="18">
        <f>$A$1*'[3]Populatia'!$N$14*'[3]Populatia'!N31/('[3]Distante'!N31*'[3]Distante'!N31)</f>
        <v>3.9199295510204086</v>
      </c>
      <c r="O31" s="18">
        <f>$A$1*'[3]Populatia'!$O$15*'[3]Populatia'!O31/('[3]Distante'!O31*'[3]Distante'!O31)</f>
        <v>0.43188642580645165</v>
      </c>
      <c r="P31" s="18">
        <f>$A$1*'[3]Populatia'!$P$16*'[3]Populatia'!P31/('[3]Distante'!P31*'[3]Distante'!P31)</f>
        <v>0.1769621517487191</v>
      </c>
      <c r="Q31" s="18">
        <f>$A$1*'[3]Populatia'!$Q$17*'[3]Populatia'!Q31/('[3]Distante'!Q31*'[3]Distante'!Q31)</f>
        <v>0.22251694619725884</v>
      </c>
      <c r="R31" s="18">
        <f>$A$1*'[3]Populatia'!$R$18*'[3]Populatia'!R31/('[3]Distante'!R31*'[3]Distante'!R31)</f>
        <v>1.4562709934562763</v>
      </c>
      <c r="S31" s="18">
        <f>$A$1*'[3]Populatia'!$S$19*'[3]Populatia'!S31/('[3]Distante'!S31*'[3]Distante'!S31)</f>
        <v>0.67752428489893</v>
      </c>
      <c r="T31" s="18">
        <f>$A$1*'[3]Populatia'!$T$20*'[3]Populatia'!T31/('[3]Distante'!T31*'[3]Distante'!T31)</f>
        <v>0.5505552662400001</v>
      </c>
      <c r="U31" s="18">
        <f>$A$1*'[3]Populatia'!$U$21*'[3]Populatia'!U31/('[3]Distante'!U31*'[3]Distante'!U31)</f>
        <v>0.9022734000000002</v>
      </c>
      <c r="V31" s="18">
        <f>$A$1*'[3]Populatia'!$V$22*'[3]Populatia'!V31/('[3]Distante'!V31*'[3]Distante'!V31)</f>
        <v>1.016990702479339</v>
      </c>
      <c r="W31" s="18">
        <f>$A$1*'[3]Populatia'!$W$23*'[3]Populatia'!W31/('[3]Distante'!W31*'[3]Distante'!W31)</f>
        <v>2.3764896</v>
      </c>
      <c r="X31" s="18">
        <f>$A$1*'[3]Populatia'!$X$24*'[3]Populatia'!X31/('[3]Distante'!X31*'[3]Distante'!X31)</f>
        <v>77.83169241600001</v>
      </c>
      <c r="Y31" s="18">
        <f>$A$1*'[3]Populatia'!$Y$25*'[3]Populatia'!Y31/('[3]Distante'!Y31*'[3]Distante'!Y31)</f>
        <v>0.9876184000000001</v>
      </c>
      <c r="Z31" s="18">
        <f>$A$1*'[3]Populatia'!$Z$26*'[3]Populatia'!Z31/('[3]Distante'!Z31*'[3]Distante'!Z31)</f>
        <v>4.5864504</v>
      </c>
      <c r="AA31" s="18">
        <f>$A$1*'[3]Populatia'!$AA$27*'[3]Populatia'!AA31/('[3]Distante'!AA31*'[3]Distante'!AA31)</f>
        <v>1.1907845925044618</v>
      </c>
      <c r="AB31" s="18">
        <f>$A$1*'[3]Populatia'!$AB$28*'[3]Populatia'!AB31/('[3]Distante'!AB31*'[3]Distante'!AB31)</f>
        <v>4.149410620408164</v>
      </c>
      <c r="AC31" s="18">
        <f>$A$1*'[3]Populatia'!$AC$29*'[3]Populatia'!AC31/('[3]Distante'!AC31*'[3]Distante'!AC31)</f>
        <v>6.123017266666668</v>
      </c>
      <c r="AD31" s="18">
        <f>$A$1*'[3]Populatia'!$AD$30*'[3]Populatia'!AD31/('[3]Distante'!AD31*'[3]Distante'!AD31)</f>
        <v>0.8652366210937501</v>
      </c>
      <c r="AE31" s="17" t="s">
        <v>43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>
        <f t="shared" si="0"/>
        <v>468.28745675076715</v>
      </c>
      <c r="CC31" s="18"/>
      <c r="CD31" s="18"/>
      <c r="CE31" s="18"/>
    </row>
    <row r="32" spans="1:83" ht="14.25" customHeight="1">
      <c r="A32" s="21" t="s">
        <v>75</v>
      </c>
      <c r="B32" s="18">
        <f>$A$1*'[3]Populatia'!$B$2*'[3]Populatia'!B32/('[3]Distante'!B32*'[3]Distante'!B32)</f>
        <v>1745.1188241666669</v>
      </c>
      <c r="C32" s="18">
        <f>$A$1*'[3]Populatia'!$C$3*'[3]Populatia'!C32/('[3]Distante'!C32*'[3]Distante'!C32)</f>
        <v>0.969463781975015</v>
      </c>
      <c r="D32" s="18">
        <f>$A$1*'[3]Populatia'!$D$4*'[3]Populatia'!D32/('[3]Distante'!D32*'[3]Distante'!D32)</f>
        <v>66.0373329</v>
      </c>
      <c r="E32" s="18">
        <f>$A$1*'[3]Populatia'!$E$5*'[3]Populatia'!E32/('[3]Distante'!E32*'[3]Distante'!E32)</f>
        <v>5.997515346020762</v>
      </c>
      <c r="F32" s="18">
        <f>$A$1*'[3]Populatia'!$F$6*'[3]Populatia'!F32/('[3]Distante'!F32*'[3]Distante'!F32)</f>
        <v>1.3764147833333333</v>
      </c>
      <c r="G32" s="18">
        <f>$A$1*'[3]Populatia'!$G$7*'[3]Populatia'!G32/('[3]Distante'!G32*'[3]Distante'!G32)</f>
        <v>7.478499108996541</v>
      </c>
      <c r="H32" s="18">
        <f>$A$1*'[3]Populatia'!$H$8*'[3]Populatia'!H32/('[3]Distante'!H32*'[3]Distante'!H32)</f>
        <v>10.086604733333333</v>
      </c>
      <c r="I32" s="18">
        <f>$A$1*'[3]Populatia'!$I$9*'[3]Populatia'!I32/('[3]Distante'!I32*'[3]Distante'!I32)</f>
        <v>3.791684531250001</v>
      </c>
      <c r="J32" s="18">
        <f>$A$1*'[3]Populatia'!$J$10*'[3]Populatia'!J32/('[3]Distante'!J32*'[3]Distante'!J32)</f>
        <v>0.8187634714285715</v>
      </c>
      <c r="K32" s="18">
        <f>$A$1*'[3]Populatia'!$K$11*'[3]Populatia'!K32/('[3]Distante'!K32*'[3]Distante'!K32)</f>
        <v>0.9423365741417093</v>
      </c>
      <c r="L32" s="18">
        <f>$A$1*'[3]Populatia'!$L$12*'[3]Populatia'!L32/('[3]Distante'!L32*'[3]Distante'!L32)</f>
        <v>0.88446579375</v>
      </c>
      <c r="M32" s="18">
        <f>$A$1*'[3]Populatia'!$M$13*'[3]Populatia'!M32/('[3]Distante'!M32*'[3]Distante'!M32)</f>
        <v>0.3530249067063278</v>
      </c>
      <c r="N32" s="18">
        <f>$A$1*'[3]Populatia'!$N$14*'[3]Populatia'!N32/('[3]Distante'!N32*'[3]Distante'!N32)</f>
        <v>2.595131072778828</v>
      </c>
      <c r="O32" s="18">
        <f>$A$1*'[3]Populatia'!$O$15*'[3]Populatia'!O32/('[3]Distante'!O32*'[3]Distante'!O32)</f>
        <v>0.7473989285714286</v>
      </c>
      <c r="P32" s="18">
        <f>$A$1*'[3]Populatia'!$P$16*'[3]Populatia'!P32/('[3]Distante'!P32*'[3]Distante'!P32)</f>
        <v>0.3752843039857228</v>
      </c>
      <c r="Q32" s="18">
        <f>$A$1*'[3]Populatia'!$Q$17*'[3]Populatia'!Q32/('[3]Distante'!Q32*'[3]Distante'!Q32)</f>
        <v>0.3911588548483046</v>
      </c>
      <c r="R32" s="18">
        <f>$A$1*'[3]Populatia'!$R$18*'[3]Populatia'!R32/('[3]Distante'!R32*'[3]Distante'!R32)</f>
        <v>11.503270340236687</v>
      </c>
      <c r="S32" s="18">
        <f>$A$1*'[3]Populatia'!$S$19*'[3]Populatia'!S32/('[3]Distante'!S32*'[3]Distante'!S32)</f>
        <v>1.25346375</v>
      </c>
      <c r="T32" s="18">
        <f>$A$1*'[3]Populatia'!$T$20*'[3]Populatia'!T32/('[3]Distante'!T32*'[3]Distante'!T32)</f>
        <v>1.2996998008323424</v>
      </c>
      <c r="U32" s="18">
        <f>$A$1*'[3]Populatia'!$U$21*'[3]Populatia'!U32/('[3]Distante'!U32*'[3]Distante'!U32)</f>
        <v>10.346738325</v>
      </c>
      <c r="V32" s="18">
        <f>$A$1*'[3]Populatia'!$V$22*'[3]Populatia'!V32/('[3]Distante'!V32*'[3]Distante'!V32)</f>
        <v>3.5455357142857147</v>
      </c>
      <c r="W32" s="18">
        <f>$A$1*'[3]Populatia'!$W$23*'[3]Populatia'!W32/('[3]Distante'!W32*'[3]Distante'!W32)</f>
        <v>2.1027915740740744</v>
      </c>
      <c r="X32" s="18">
        <f>$A$1*'[3]Populatia'!$X$24*'[3]Populatia'!X32/('[3]Distante'!X32*'[3]Distante'!X32)</f>
        <v>1.2614165142857143</v>
      </c>
      <c r="Y32" s="18">
        <f>$A$1*'[3]Populatia'!$Y$25*'[3]Populatia'!Y32/('[3]Distante'!Y32*'[3]Distante'!Y32)</f>
        <v>2.3399637121212122</v>
      </c>
      <c r="Z32" s="18">
        <f>$A$1*'[3]Populatia'!$Z$26*'[3]Populatia'!Z32/('[3]Distante'!Z32*'[3]Distante'!Z32)</f>
        <v>6.708508125</v>
      </c>
      <c r="AA32" s="18">
        <f>$A$1*'[3]Populatia'!$AA$27*'[3]Populatia'!AA32/('[3]Distante'!AA32*'[3]Distante'!AA32)</f>
        <v>3.6046279761904763</v>
      </c>
      <c r="AB32" s="18">
        <f>$A$1*'[3]Populatia'!$AB$28*'[3]Populatia'!AB32/('[3]Distante'!AB32*'[3]Distante'!AB32)</f>
        <v>0.7679706242568373</v>
      </c>
      <c r="AC32" s="18">
        <f>$A$1*'[3]Populatia'!$AC$29*'[3]Populatia'!AC32/('[3]Distante'!AC32*'[3]Distante'!AC32)</f>
        <v>1.286093442857143</v>
      </c>
      <c r="AD32" s="18">
        <f>$A$1*'[3]Populatia'!$AD$30*'[3]Populatia'!AD32/('[3]Distante'!AD32*'[3]Distante'!AD32)</f>
        <v>2.4346420847750867</v>
      </c>
      <c r="AE32" s="18">
        <f>$A$1*'[3]Populatia'!$AE$31*'[3]Populatia'!AE32/('[3]Distante'!AE32*'[3]Distante'!AE32)</f>
        <v>1.6844982</v>
      </c>
      <c r="AF32" s="17" t="s">
        <v>43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>
        <f t="shared" si="0"/>
        <v>1898.103123441702</v>
      </c>
      <c r="CC32" s="18"/>
      <c r="CD32" s="18"/>
      <c r="CE32" s="18"/>
    </row>
    <row r="33" spans="1:83" ht="14.25" customHeight="1" hidden="1">
      <c r="A33" s="21" t="s">
        <v>76</v>
      </c>
      <c r="B33" s="18">
        <f>$A$1*'[3]Populatia'!$B$2*'[3]Populatia'!B33/('[3]Distante'!B33*'[3]Distante'!B33)</f>
        <v>1612.4595750222227</v>
      </c>
      <c r="C33" s="18">
        <f>$A$1*'[3]Populatia'!$C$3*'[3]Populatia'!C33/('[3]Distante'!C33*'[3]Distante'!C33)</f>
        <v>0.7435978188641976</v>
      </c>
      <c r="D33" s="18">
        <f>$A$1*'[3]Populatia'!$D$4*'[3]Populatia'!D33/('[3]Distante'!D33*'[3]Distante'!D33)</f>
        <v>12.60689092892562</v>
      </c>
      <c r="E33" s="18">
        <f>$A$1*'[3]Populatia'!$E$5*'[3]Populatia'!E33/('[3]Distante'!E33*'[3]Distante'!E33)</f>
        <v>16.015224944000003</v>
      </c>
      <c r="F33" s="18">
        <f>$A$1*'[3]Populatia'!$F$6*'[3]Populatia'!F33/('[3]Distante'!F33*'[3]Distante'!F33)</f>
        <v>1.0510606824609734</v>
      </c>
      <c r="G33" s="18">
        <f>$A$1*'[3]Populatia'!$G$7*'[3]Populatia'!G33/('[3]Distante'!G33*'[3]Distante'!G33)</f>
        <v>3.775030365217392</v>
      </c>
      <c r="H33" s="18">
        <f>$A$1*'[3]Populatia'!$H$8*'[3]Populatia'!H33/('[3]Distante'!H33*'[3]Distante'!H33)</f>
        <v>6.472116745679013</v>
      </c>
      <c r="I33" s="18">
        <f>$A$1*'[3]Populatia'!$I$9*'[3]Populatia'!I33/('[3]Distante'!I33*'[3]Distante'!I33)</f>
        <v>5.675011294214878</v>
      </c>
      <c r="J33" s="18">
        <f>$A$1*'[3]Populatia'!$J$10*'[3]Populatia'!J33/('[3]Distante'!J33*'[3]Distante'!J33)</f>
        <v>1.6089253569444446</v>
      </c>
      <c r="K33" s="18">
        <f>$A$1*'[3]Populatia'!$K$11*'[3]Populatia'!K33/('[3]Distante'!K33*'[3]Distante'!K33)</f>
        <v>1.417350731034483</v>
      </c>
      <c r="L33" s="18">
        <f>$A$1*'[3]Populatia'!$L$12*'[3]Populatia'!L33/('[3]Distante'!L33*'[3]Distante'!L33)</f>
        <v>1.1311156788927337</v>
      </c>
      <c r="M33" s="18">
        <f>$A$1*'[3]Populatia'!$M$13*'[3]Populatia'!M33/('[3]Distante'!M33*'[3]Distante'!M33)</f>
        <v>0.27303000344047085</v>
      </c>
      <c r="N33" s="18">
        <f>$A$1*'[3]Populatia'!$N$14*'[3]Populatia'!N33/('[3]Distante'!N33*'[3]Distante'!N33)</f>
        <v>6.471764877551021</v>
      </c>
      <c r="O33" s="18">
        <f>$A$1*'[3]Populatia'!$O$15*'[3]Populatia'!O33/('[3]Distante'!O33*'[3]Distante'!O33)</f>
        <v>0.9399611037037038</v>
      </c>
      <c r="P33" s="18">
        <f>$A$1*'[3]Populatia'!$P$16*'[3]Populatia'!P33/('[3]Distante'!P33*'[3]Distante'!P33)</f>
        <v>0.3467561984533016</v>
      </c>
      <c r="Q33" s="18">
        <f>$A$1*'[3]Populatia'!$Q$17*'[3]Populatia'!Q33/('[3]Distante'!Q33*'[3]Distante'!Q33)</f>
        <v>2.7002389262222226</v>
      </c>
      <c r="R33" s="18">
        <f>$A$1*'[3]Populatia'!$R$18*'[3]Populatia'!R33/('[3]Distante'!R33*'[3]Distante'!R33)</f>
        <v>4.490677550000001</v>
      </c>
      <c r="S33" s="18">
        <f>$A$1*'[3]Populatia'!$S$19*'[3]Populatia'!S33/('[3]Distante'!S33*'[3]Distante'!S33)</f>
        <v>1.6332130734375</v>
      </c>
      <c r="T33" s="18">
        <f>$A$1*'[3]Populatia'!$T$20*'[3]Populatia'!T33/('[3]Distante'!T33*'[3]Distante'!T33)</f>
        <v>1.9091814608695654</v>
      </c>
      <c r="U33" s="18">
        <f>$A$1*'[3]Populatia'!$U$21*'[3]Populatia'!U33/('[3]Distante'!U33*'[3]Distante'!U33)</f>
        <v>3.3080301204152254</v>
      </c>
      <c r="V33" s="18">
        <f>$A$1*'[3]Populatia'!$V$22*'[3]Populatia'!V33/('[3]Distante'!V33*'[3]Distante'!V33)</f>
        <v>2.508197916666667</v>
      </c>
      <c r="W33" s="18">
        <f>$A$1*'[3]Populatia'!$W$23*'[3]Populatia'!W33/('[3]Distante'!W33*'[3]Distante'!W33)</f>
        <v>1.0929054388888888</v>
      </c>
      <c r="X33" s="18">
        <f>$A$1*'[3]Populatia'!$X$24*'[3]Populatia'!X33/('[3]Distante'!X33*'[3]Distante'!X33)</f>
        <v>1.165527016489796</v>
      </c>
      <c r="Y33" s="18">
        <f>$A$1*'[3]Populatia'!$Y$25*'[3]Populatia'!Y33/('[3]Distante'!Y33*'[3]Distante'!Y33)</f>
        <v>1.8167527783950617</v>
      </c>
      <c r="Z33" s="18">
        <f>$A$1*'[3]Populatia'!$Z$26*'[3]Populatia'!Z33/('[3]Distante'!Z33*'[3]Distante'!Z33)</f>
        <v>3.7497373061728396</v>
      </c>
      <c r="AA33" s="18">
        <f>$A$1*'[3]Populatia'!$AA$27*'[3]Populatia'!AA33/('[3]Distante'!AA33*'[3]Distante'!AA33)</f>
        <v>6.528003111111111</v>
      </c>
      <c r="AB33" s="18">
        <f>$A$1*'[3]Populatia'!$AB$28*'[3]Populatia'!AB33/('[3]Distante'!AB33*'[3]Distante'!AB33)</f>
        <v>0.5827797859375001</v>
      </c>
      <c r="AC33" s="18">
        <f>$A$1*'[3]Populatia'!$AC$29*'[3]Populatia'!AC33/('[3]Distante'!AC33*'[3]Distante'!AC33)</f>
        <v>2.3291230195200003</v>
      </c>
      <c r="AD33" s="18">
        <f>$A$1*'[3]Populatia'!$AD$30*'[3]Populatia'!AD33/('[3]Distante'!AD33*'[3]Distante'!AD33)</f>
        <v>1.4742061224489797</v>
      </c>
      <c r="AE33" s="18">
        <f>$A$1*'[3]Populatia'!$AE$31*'[3]Populatia'!AE33/('[3]Distante'!AE33*'[3]Distante'!AE33)</f>
        <v>1.556447168</v>
      </c>
      <c r="AF33" s="18">
        <f>$A$1*'[3]Populatia'!$AF$32*'[3]Populatia'!AF33/('[3]Distante'!AF33*'[3]Distante'!AF33)</f>
        <v>22.702774285714288</v>
      </c>
      <c r="AG33" s="17" t="s">
        <v>43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>
        <f t="shared" si="0"/>
        <v>1730.5352068318944</v>
      </c>
      <c r="CC33" s="18"/>
      <c r="CD33" s="18"/>
      <c r="CE33" s="18"/>
    </row>
    <row r="34" spans="1:83" ht="15" hidden="1">
      <c r="A34" s="21" t="s">
        <v>77</v>
      </c>
      <c r="B34" s="18">
        <f>$A$1*'[3]Populatia'!$B$2*'[3]Populatia'!B34/('[3]Distante'!B34*'[3]Distante'!B34)</f>
        <v>1123.2785938020834</v>
      </c>
      <c r="C34" s="18">
        <f>$A$1*'[3]Populatia'!$C$3*'[3]Populatia'!C34/('[3]Distante'!C34*'[3]Distante'!C34)</f>
        <v>15.889676030769232</v>
      </c>
      <c r="D34" s="18">
        <f>$A$1*'[3]Populatia'!$D$4*'[3]Populatia'!D34/('[3]Distante'!D34*'[3]Distante'!D34)</f>
        <v>1.987140295398101</v>
      </c>
      <c r="E34" s="18">
        <f>$A$1*'[3]Populatia'!$E$5*'[3]Populatia'!E34/('[3]Distante'!E34*'[3]Distante'!E34)</f>
        <v>1.098073228143022</v>
      </c>
      <c r="F34" s="18">
        <f>$A$1*'[3]Populatia'!$F$6*'[3]Populatia'!F34/('[3]Distante'!F34*'[3]Distante'!F34)</f>
        <v>41.657979575510204</v>
      </c>
      <c r="G34" s="18">
        <f>$A$1*'[3]Populatia'!$G$7*'[3]Populatia'!G34/('[3]Distante'!G34*'[3]Distante'!G34)</f>
        <v>2.907225003428572</v>
      </c>
      <c r="H34" s="18">
        <f>$A$1*'[3]Populatia'!$H$8*'[3]Populatia'!H34/('[3]Distante'!H34*'[3]Distante'!H34)</f>
        <v>4.446660468014269</v>
      </c>
      <c r="I34" s="18">
        <f>$A$1*'[3]Populatia'!$I$9*'[3]Populatia'!I34/('[3]Distante'!I34*'[3]Distante'!I34)</f>
        <v>4.498034938842976</v>
      </c>
      <c r="J34" s="18">
        <f>$A$1*'[3]Populatia'!$J$10*'[3]Populatia'!J34/('[3]Distante'!J34*'[3]Distante'!J34)</f>
        <v>0.491293485017836</v>
      </c>
      <c r="K34" s="18">
        <f>$A$1*'[3]Populatia'!$K$11*'[3]Populatia'!K34/('[3]Distante'!K34*'[3]Distante'!K34)</f>
        <v>1.5527748639883128</v>
      </c>
      <c r="L34" s="18">
        <f>$A$1*'[3]Populatia'!$L$12*'[3]Populatia'!L34/('[3]Distante'!L34*'[3]Distante'!L34)</f>
        <v>3.1987178995884773</v>
      </c>
      <c r="M34" s="18">
        <f>$A$1*'[3]Populatia'!$M$13*'[3]Populatia'!M34/('[3]Distante'!M34*'[3]Distante'!M34)</f>
        <v>8.8891315338843</v>
      </c>
      <c r="N34" s="18">
        <f>$A$1*'[3]Populatia'!$N$14*'[3]Populatia'!N34/('[3]Distante'!N34*'[3]Distante'!N34)</f>
        <v>1.0690591899810966</v>
      </c>
      <c r="O34" s="18">
        <f>$A$1*'[3]Populatia'!$O$15*'[3]Populatia'!O34/('[3]Distante'!O34*'[3]Distante'!O34)</f>
        <v>2.771005793877551</v>
      </c>
      <c r="P34" s="18">
        <f>$A$1*'[3]Populatia'!$P$16*'[3]Populatia'!P34/('[3]Distante'!P34*'[3]Distante'!P34)</f>
        <v>3.596936047058824</v>
      </c>
      <c r="Q34" s="18">
        <f>$A$1*'[3]Populatia'!$Q$17*'[3]Populatia'!Q34/('[3]Distante'!Q34*'[3]Distante'!Q34)</f>
        <v>1.4862634436213993</v>
      </c>
      <c r="R34" s="18">
        <f>$A$1*'[3]Populatia'!$R$18*'[3]Populatia'!R34/('[3]Distante'!R34*'[3]Distante'!R34)</f>
        <v>4.085962844387756</v>
      </c>
      <c r="S34" s="18">
        <f>$A$1*'[3]Populatia'!$S$19*'[3]Populatia'!S34/('[3]Distante'!S34*'[3]Distante'!S34)</f>
        <v>3.3138962480000003</v>
      </c>
      <c r="T34" s="18">
        <f>$A$1*'[3]Populatia'!$T$20*'[3]Populatia'!T34/('[3]Distante'!T34*'[3]Distante'!T34)</f>
        <v>1.6539166269972454</v>
      </c>
      <c r="U34" s="18">
        <f>$A$1*'[3]Populatia'!$U$21*'[3]Populatia'!U34/('[3]Distante'!U34*'[3]Distante'!U34)</f>
        <v>1.4748507602076126</v>
      </c>
      <c r="V34" s="18">
        <f>$A$1*'[3]Populatia'!$V$22*'[3]Populatia'!V34/('[3]Distante'!V34*'[3]Distante'!V34)</f>
        <v>6.441142500000001</v>
      </c>
      <c r="W34" s="18">
        <f>$A$1*'[3]Populatia'!$W$23*'[3]Populatia'!W34/('[3]Distante'!W34*'[3]Distante'!W34)</f>
        <v>0.3711233708429752</v>
      </c>
      <c r="X34" s="18">
        <f>$A$1*'[3]Populatia'!$X$24*'[3]Populatia'!X34/('[3]Distante'!X34*'[3]Distante'!X34)</f>
        <v>0.5845331889807164</v>
      </c>
      <c r="Y34" s="18">
        <f>$A$1*'[3]Populatia'!$Y$25*'[3]Populatia'!Y34/('[3]Distante'!Y34*'[3]Distante'!Y34)</f>
        <v>29.159290658333337</v>
      </c>
      <c r="Z34" s="18">
        <f>$A$1*'[3]Populatia'!$Z$26*'[3]Populatia'!Z34/('[3]Distante'!Z34*'[3]Distante'!Z34)</f>
        <v>0.86665142928</v>
      </c>
      <c r="AA34" s="18">
        <f>$A$1*'[3]Populatia'!$AA$27*'[3]Populatia'!AA34/('[3]Distante'!AA34*'[3]Distante'!AA34)</f>
        <v>1.4849194727891157</v>
      </c>
      <c r="AB34" s="18">
        <f>$A$1*'[3]Populatia'!$AB$28*'[3]Populatia'!AB34/('[3]Distante'!AB34*'[3]Distante'!AB34)</f>
        <v>0.24431783856749315</v>
      </c>
      <c r="AC34" s="18">
        <f>$A$1*'[3]Populatia'!$AC$29*'[3]Populatia'!AC34/('[3]Distante'!AC34*'[3]Distante'!AC34)</f>
        <v>0.7990268000000001</v>
      </c>
      <c r="AD34" s="18">
        <f>$A$1*'[3]Populatia'!$AD$30*'[3]Populatia'!AD34/('[3]Distante'!AD34*'[3]Distante'!AD34)</f>
        <v>0.5725460000000001</v>
      </c>
      <c r="AE34" s="18">
        <f>$A$1*'[3]Populatia'!$AE$31*'[3]Populatia'!AE34/('[3]Distante'!AE34*'[3]Distante'!AE34)</f>
        <v>0.6713605770491803</v>
      </c>
      <c r="AF34" s="18">
        <f>$A$1*'[3]Populatia'!$AF$32*'[3]Populatia'!AF34/('[3]Distante'!AF34*'[3]Distante'!AF34)</f>
        <v>1.4491394375456539</v>
      </c>
      <c r="AG34" s="18">
        <f>$A$1*'[3]Populatia'!$AG$33*'[3]Populatia'!AG34/('[3]Distante'!AG34*'[3]Distante'!AG34)</f>
        <v>1.145664546</v>
      </c>
      <c r="AH34" s="17" t="s">
        <v>43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>
        <f t="shared" si="0"/>
        <v>1273.1369078981884</v>
      </c>
      <c r="CC34" s="18"/>
      <c r="CD34" s="18"/>
      <c r="CE34" s="18"/>
    </row>
    <row r="35" spans="1:83" ht="15">
      <c r="A35" s="21" t="s">
        <v>78</v>
      </c>
      <c r="B35" s="18">
        <f>$A$1*'[3]Populatia'!$B$2*'[3]Populatia'!B35/('[3]Distante'!B35*'[3]Distante'!B35)</f>
        <v>4632.195057255556</v>
      </c>
      <c r="C35" s="18">
        <f>$A$1*'[3]Populatia'!$C$3*'[3]Populatia'!C35/('[3]Distante'!C35*'[3]Distante'!C35)</f>
        <v>11.982679300000001</v>
      </c>
      <c r="D35" s="18">
        <f>$A$1*'[3]Populatia'!$D$4*'[3]Populatia'!D35/('[3]Distante'!D35*'[3]Distante'!D35)</f>
        <v>4.869101856777778</v>
      </c>
      <c r="E35" s="18">
        <f>$A$1*'[3]Populatia'!$E$5*'[3]Populatia'!E35/('[3]Distante'!E35*'[3]Distante'!E35)</f>
        <v>3.3606833795471154</v>
      </c>
      <c r="F35" s="18">
        <f>$A$1*'[3]Populatia'!$F$6*'[3]Populatia'!F35/('[3]Distante'!F35*'[3]Distante'!F35)</f>
        <v>6.793730454132232</v>
      </c>
      <c r="G35" s="18">
        <f>$A$1*'[3]Populatia'!$G$7*'[3]Populatia'!G35/('[3]Distante'!G35*'[3]Distante'!G35)</f>
        <v>3.2521872575396826</v>
      </c>
      <c r="H35" s="18">
        <f>$A$1*'[3]Populatia'!$H$8*'[3]Populatia'!H35/('[3]Distante'!H35*'[3]Distante'!H35)</f>
        <v>4.6481951646604935</v>
      </c>
      <c r="I35" s="18">
        <f>$A$1*'[3]Populatia'!$I$9*'[3]Populatia'!I35/('[3]Distante'!I35*'[3]Distante'!I35)</f>
        <v>46.68994803017752</v>
      </c>
      <c r="J35" s="18">
        <f>$A$1*'[3]Populatia'!$J$10*'[3]Populatia'!J35/('[3]Distante'!J35*'[3]Distante'!J35)</f>
        <v>1.155510532074653</v>
      </c>
      <c r="K35" s="18">
        <f>$A$1*'[3]Populatia'!$K$11*'[3]Populatia'!K35/('[3]Distante'!K35*'[3]Distante'!K35)</f>
        <v>11.84877597647059</v>
      </c>
      <c r="L35" s="18">
        <f>$A$1*'[3]Populatia'!$L$12*'[3]Populatia'!L35/('[3]Distante'!L35*'[3]Distante'!L35)</f>
        <v>417.36915524444447</v>
      </c>
      <c r="M35" s="18">
        <f>$A$1*'[3]Populatia'!$M$13*'[3]Populatia'!M35/('[3]Distante'!M35*'[3]Distante'!M35)</f>
        <v>3.9288505077097504</v>
      </c>
      <c r="N35" s="18">
        <f>$A$1*'[3]Populatia'!$N$14*'[3]Populatia'!N35/('[3]Distante'!N35*'[3]Distante'!N35)</f>
        <v>2.8117182766203705</v>
      </c>
      <c r="O35" s="18">
        <f>$A$1*'[3]Populatia'!$O$15*'[3]Populatia'!O35/('[3]Distante'!O35*'[3]Distante'!O35)</f>
        <v>139.982220624</v>
      </c>
      <c r="P35" s="18">
        <f>$A$1*'[3]Populatia'!$P$16*'[3]Populatia'!P35/('[3]Distante'!P35*'[3]Distante'!P35)</f>
        <v>9.908393487573965</v>
      </c>
      <c r="Q35" s="18">
        <f>$A$1*'[3]Populatia'!$Q$17*'[3]Populatia'!Q35/('[3]Distante'!Q35*'[3]Distante'!Q35)</f>
        <v>109.0844214125</v>
      </c>
      <c r="R35" s="18">
        <f>$A$1*'[3]Populatia'!$R$18*'[3]Populatia'!R35/('[3]Distante'!R35*'[3]Distante'!R35)</f>
        <v>11.701223565759639</v>
      </c>
      <c r="S35" s="18">
        <f>$A$1*'[3]Populatia'!$S$19*'[3]Populatia'!S35/('[3]Distante'!S35*'[3]Distante'!S35)</f>
        <v>75.06903509062501</v>
      </c>
      <c r="T35" s="18">
        <f>$A$1*'[3]Populatia'!$T$20*'[3]Populatia'!T35/('[3]Distante'!T35*'[3]Distante'!T35)</f>
        <v>14.802832075</v>
      </c>
      <c r="U35" s="18">
        <f>$A$1*'[3]Populatia'!$U$21*'[3]Populatia'!U35/('[3]Distante'!U35*'[3]Distante'!U35)</f>
        <v>1.5569215162698415</v>
      </c>
      <c r="V35" s="18">
        <f>$A$1*'[3]Populatia'!$V$22*'[3]Populatia'!V35/('[3]Distante'!V35*'[3]Distante'!V35)</f>
        <v>5.2937841198979605</v>
      </c>
      <c r="W35" s="18">
        <f>$A$1*'[3]Populatia'!$W$23*'[3]Populatia'!W35/('[3]Distante'!W35*'[3]Distante'!W35)</f>
        <v>0.5566130222222222</v>
      </c>
      <c r="X35" s="18">
        <f>$A$1*'[3]Populatia'!$X$24*'[3]Populatia'!X35/('[3]Distante'!X35*'[3]Distante'!X35)</f>
        <v>1.2192715763376933</v>
      </c>
      <c r="Y35" s="18">
        <f>$A$1*'[3]Populatia'!$Y$25*'[3]Populatia'!Y35/('[3]Distante'!Y35*'[3]Distante'!Y35)</f>
        <v>46.971707282638896</v>
      </c>
      <c r="Z35" s="18">
        <f>$A$1*'[3]Populatia'!$Z$26*'[3]Populatia'!Z35/('[3]Distante'!Z35*'[3]Distante'!Z35)</f>
        <v>1.514821227560764</v>
      </c>
      <c r="AA35" s="18">
        <f>$A$1*'[3]Populatia'!$AA$27*'[3]Populatia'!AA35/('[3]Distante'!AA35*'[3]Distante'!AA35)</f>
        <v>7.9763683601134225</v>
      </c>
      <c r="AB35" s="18">
        <f>$A$1*'[3]Populatia'!$AB$28*'[3]Populatia'!AB35/('[3]Distante'!AB35*'[3]Distante'!AB35)</f>
        <v>0.445983776326743</v>
      </c>
      <c r="AC35" s="18">
        <f>$A$1*'[3]Populatia'!$AC$29*'[3]Populatia'!AC35/('[3]Distante'!AC35*'[3]Distante'!AC35)</f>
        <v>1.8150474102864587</v>
      </c>
      <c r="AD35" s="18">
        <f>$A$1*'[3]Populatia'!$AD$30*'[3]Populatia'!AD35/('[3]Distante'!AD35*'[3]Distante'!AD35)</f>
        <v>1.293384375</v>
      </c>
      <c r="AE35" s="18">
        <f>$A$1*'[3]Populatia'!$AE$31*'[3]Populatia'!AE35/('[3]Distante'!AE35*'[3]Distante'!AE35)</f>
        <v>1.1178213380000002</v>
      </c>
      <c r="AF35" s="18">
        <f>$A$1*'[3]Populatia'!$AF$32*'[3]Populatia'!AF35/('[3]Distante'!AF35*'[3]Distante'!AF35)</f>
        <v>2.213124375</v>
      </c>
      <c r="AG35" s="18">
        <f>$A$1*'[3]Populatia'!$AG$33*'[3]Populatia'!AG35/('[3]Distante'!AG35*'[3]Distante'!AG35)</f>
        <v>2.88361243984375</v>
      </c>
      <c r="AH35" s="18">
        <f>$A$1*'[3]Populatia'!$AH$34*'[3]Populatia'!AH35/('[3]Distante'!AH35*'[3]Distante'!AH35)</f>
        <v>9.142247535416667</v>
      </c>
      <c r="AI35" s="17" t="s">
        <v>43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>
        <f t="shared" si="0"/>
        <v>5595.4544278460835</v>
      </c>
      <c r="CC35" s="18"/>
      <c r="CD35" s="18"/>
      <c r="CE35" s="18"/>
    </row>
    <row r="36" spans="1:83" ht="0.75" customHeight="1">
      <c r="A36" s="21" t="s">
        <v>79</v>
      </c>
      <c r="B36" s="18">
        <f>$A$1*'[3]Populatia'!$B$2*'[3]Populatia'!B36/('[3]Distante'!B36*'[3]Distante'!B36)</f>
        <v>2850.5078400094526</v>
      </c>
      <c r="C36" s="18">
        <f>$A$1*'[3]Populatia'!$C$3*'[3]Populatia'!C36/('[3]Distante'!C36*'[3]Distante'!C36)</f>
        <v>3.5478978903628122</v>
      </c>
      <c r="D36" s="18">
        <f>$A$1*'[3]Populatia'!$D$4*'[3]Populatia'!D36/('[3]Distante'!D36*'[3]Distante'!D36)</f>
        <v>6.597456514255984</v>
      </c>
      <c r="E36" s="18">
        <f>$A$1*'[3]Populatia'!$E$5*'[3]Populatia'!E36/('[3]Distante'!E36*'[3]Distante'!E36)</f>
        <v>10.650244641920002</v>
      </c>
      <c r="F36" s="18">
        <f>$A$1*'[3]Populatia'!$F$6*'[3]Populatia'!F36/('[3]Distante'!F36*'[3]Distante'!F36)</f>
        <v>2.349293088197531</v>
      </c>
      <c r="G36" s="18">
        <f>$A$1*'[3]Populatia'!$G$7*'[3]Populatia'!G36/('[3]Distante'!G36*'[3]Distante'!G36)</f>
        <v>4.937589332897086</v>
      </c>
      <c r="H36" s="18">
        <f>$A$1*'[3]Populatia'!$H$8*'[3]Populatia'!H36/('[3]Distante'!H36*'[3]Distante'!H36)</f>
        <v>6.725009613271605</v>
      </c>
      <c r="I36" s="18">
        <f>$A$1*'[3]Populatia'!$I$9*'[3]Populatia'!I36/('[3]Distante'!I36*'[3]Distante'!I36)</f>
        <v>31.623610200000005</v>
      </c>
      <c r="J36" s="18">
        <f>$A$1*'[3]Populatia'!$J$10*'[3]Populatia'!J36/('[3]Distante'!J36*'[3]Distante'!J36)</f>
        <v>4.91302388239796</v>
      </c>
      <c r="K36" s="18">
        <f>$A$1*'[3]Populatia'!$K$11*'[3]Populatia'!K36/('[3]Distante'!K36*'[3]Distante'!K36)</f>
        <v>11.234177892063494</v>
      </c>
      <c r="L36" s="18">
        <f>$A$1*'[3]Populatia'!$L$12*'[3]Populatia'!L36/('[3]Distante'!L36*'[3]Distante'!L36)</f>
        <v>6.038497700444445</v>
      </c>
      <c r="M36" s="18">
        <f>$A$1*'[3]Populatia'!$M$13*'[3]Populatia'!M36/('[3]Distante'!M36*'[3]Distante'!M36)</f>
        <v>1.2948137292355373</v>
      </c>
      <c r="N36" s="18">
        <f>$A$1*'[3]Populatia'!$N$14*'[3]Populatia'!N36/('[3]Distante'!N36*'[3]Distante'!N36)</f>
        <v>43.57124704958678</v>
      </c>
      <c r="O36" s="18">
        <f>$A$1*'[3]Populatia'!$O$15*'[3]Populatia'!O36/('[3]Distante'!O36*'[3]Distante'!O36)</f>
        <v>4.94448980390625</v>
      </c>
      <c r="P36" s="18">
        <f>$A$1*'[3]Populatia'!$P$16*'[3]Populatia'!P36/('[3]Distante'!P36*'[3]Distante'!P36)</f>
        <v>1.7696812788897007</v>
      </c>
      <c r="Q36" s="18">
        <f>$A$1*'[3]Populatia'!$Q$17*'[3]Populatia'!Q36/('[3]Distante'!Q36*'[3]Distante'!Q36)</f>
        <v>2.6276522093652446</v>
      </c>
      <c r="R36" s="18">
        <f>$A$1*'[3]Populatia'!$R$18*'[3]Populatia'!R36/('[3]Distante'!R36*'[3]Distante'!R36)</f>
        <v>10.24120107681756</v>
      </c>
      <c r="S36" s="18">
        <f>$A$1*'[3]Populatia'!$S$19*'[3]Populatia'!S36/('[3]Distante'!S36*'[3]Distante'!S36)</f>
        <v>8.86611376989796</v>
      </c>
      <c r="T36" s="18">
        <f>$A$1*'[3]Populatia'!$T$20*'[3]Populatia'!T36/('[3]Distante'!T36*'[3]Distante'!T36)</f>
        <v>10.494202673500002</v>
      </c>
      <c r="U36" s="18">
        <f>$A$1*'[3]Populatia'!$U$21*'[3]Populatia'!U36/('[3]Distante'!U36*'[3]Distante'!U36)</f>
        <v>158.94023381600002</v>
      </c>
      <c r="V36" s="18">
        <f>$A$1*'[3]Populatia'!$V$22*'[3]Populatia'!V36/('[3]Distante'!V36*'[3]Distante'!V36)</f>
        <v>3.5720960737656164</v>
      </c>
      <c r="W36" s="18">
        <f>$A$1*'[3]Populatia'!$W$23*'[3]Populatia'!W36/('[3]Distante'!W36*'[3]Distante'!W36)</f>
        <v>2.1358735627755103</v>
      </c>
      <c r="X36" s="18">
        <f>$A$1*'[3]Populatia'!$X$24*'[3]Populatia'!X36/('[3]Distante'!X36*'[3]Distante'!X36)</f>
        <v>4.334724930314098</v>
      </c>
      <c r="Y36" s="18">
        <f>$A$1*'[3]Populatia'!$Y$25*'[3]Populatia'!Y36/('[3]Distante'!Y36*'[3]Distante'!Y36)</f>
        <v>7.5509638529320995</v>
      </c>
      <c r="Z36" s="18">
        <f>$A$1*'[3]Populatia'!$Z$26*'[3]Populatia'!Z36/('[3]Distante'!Z36*'[3]Distante'!Z36)</f>
        <v>6.004217503686089</v>
      </c>
      <c r="AA36" s="18">
        <f>$A$1*'[3]Populatia'!$AA$27*'[3]Populatia'!AA36/('[3]Distante'!AA36*'[3]Distante'!AA36)</f>
        <v>124.5871780612245</v>
      </c>
      <c r="AB36" s="18">
        <f>$A$1*'[3]Populatia'!$AB$28*'[3]Populatia'!AB36/('[3]Distante'!AB36*'[3]Distante'!AB36)</f>
        <v>1.406087714512472</v>
      </c>
      <c r="AC36" s="18">
        <f>$A$1*'[3]Populatia'!$AC$29*'[3]Populatia'!AC36/('[3]Distante'!AC36*'[3]Distante'!AC36)</f>
        <v>8.950191080769232</v>
      </c>
      <c r="AD36" s="18">
        <f>$A$1*'[3]Populatia'!$AD$30*'[3]Populatia'!AD36/('[3]Distante'!AD36*'[3]Distante'!AD36)</f>
        <v>1.7765365384615388</v>
      </c>
      <c r="AE36" s="18">
        <f>$A$1*'[3]Populatia'!$AE$31*'[3]Populatia'!AE36/('[3]Distante'!AE36*'[3]Distante'!AE36)</f>
        <v>5.6856941578125</v>
      </c>
      <c r="AF36" s="18">
        <f>$A$1*'[3]Populatia'!$AF$32*'[3]Populatia'!AF36/('[3]Distante'!AF36*'[3]Distante'!AF36)</f>
        <v>6.839665673076924</v>
      </c>
      <c r="AG36" s="18">
        <f>$A$1*'[3]Populatia'!$AG$33*'[3]Populatia'!AG36/('[3]Distante'!AG36*'[3]Distante'!AG36)</f>
        <v>10.680348172000002</v>
      </c>
      <c r="AH36" s="18">
        <f>$A$1*'[3]Populatia'!$AH$34*'[3]Populatia'!AH36/('[3]Distante'!AH36*'[3]Distante'!AH36)</f>
        <v>3.4489611194205527</v>
      </c>
      <c r="AI36" s="18">
        <f>$A$1*'[3]Populatia'!$AI$35*'[3]Populatia'!AI36/('[3]Distante'!AI36*'[3]Distante'!AI36)</f>
        <v>14.59309499191439</v>
      </c>
      <c r="AJ36" s="17" t="s">
        <v>43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>
        <f t="shared" si="0"/>
        <v>3383.439909605128</v>
      </c>
      <c r="CC36" s="18"/>
      <c r="CD36" s="18"/>
      <c r="CE36" s="18"/>
    </row>
    <row r="37" spans="1:83" ht="0.75" customHeight="1" hidden="1">
      <c r="A37" s="21" t="s">
        <v>80</v>
      </c>
      <c r="B37" s="18">
        <f>$A$1*'[3]Populatia'!$B$2*'[3]Populatia'!B37/('[3]Distante'!B37*'[3]Distante'!B37)</f>
        <v>5706.47016106509</v>
      </c>
      <c r="C37" s="18">
        <f>$A$1*'[3]Populatia'!$C$3*'[3]Populatia'!C37/('[3]Distante'!C37*'[3]Distante'!C37)</f>
        <v>3.6755146380165296</v>
      </c>
      <c r="D37" s="18">
        <f>$A$1*'[3]Populatia'!$D$4*'[3]Populatia'!D37/('[3]Distante'!D37*'[3]Distante'!D37)</f>
        <v>6.4877820249600004</v>
      </c>
      <c r="E37" s="18">
        <f>$A$1*'[3]Populatia'!$E$5*'[3]Populatia'!E37/('[3]Distante'!E37*'[3]Distante'!E37)</f>
        <v>10.642801284000003</v>
      </c>
      <c r="F37" s="18">
        <f>$A$1*'[3]Populatia'!$F$6*'[3]Populatia'!F37/('[3]Distante'!F37*'[3]Distante'!F37)</f>
        <v>2.347651188888889</v>
      </c>
      <c r="G37" s="18">
        <f>$A$1*'[3]Populatia'!$G$7*'[3]Populatia'!G37/('[3]Distante'!G37*'[3]Distante'!G37)</f>
        <v>4.0959441055555565</v>
      </c>
      <c r="H37" s="18">
        <f>$A$1*'[3]Populatia'!$H$8*'[3]Populatia'!H37/('[3]Distante'!H37*'[3]Distante'!H37)</f>
        <v>5.8003054801248695</v>
      </c>
      <c r="I37" s="18">
        <f>$A$1*'[3]Populatia'!$I$9*'[3]Populatia'!I37/('[3]Distante'!I37*'[3]Distante'!I37)</f>
        <v>73.01212581600002</v>
      </c>
      <c r="J37" s="18">
        <f>$A$1*'[3]Populatia'!$J$10*'[3]Populatia'!J37/('[3]Distante'!J37*'[3]Distante'!J37)</f>
        <v>2.5634089348595217</v>
      </c>
      <c r="K37" s="18">
        <f>$A$1*'[3]Populatia'!$K$11*'[3]Populatia'!K37/('[3]Distante'!K37*'[3]Distante'!K37)</f>
        <v>12.377024887500001</v>
      </c>
      <c r="L37" s="18">
        <f>$A$1*'[3]Populatia'!$L$12*'[3]Populatia'!L37/('[3]Distante'!L37*'[3]Distante'!L37)</f>
        <v>7.181288866115702</v>
      </c>
      <c r="M37" s="18">
        <f>$A$1*'[3]Populatia'!$M$13*'[3]Populatia'!M37/('[3]Distante'!M37*'[3]Distante'!M37)</f>
        <v>1.3087385750204084</v>
      </c>
      <c r="N37" s="18">
        <f>$A$1*'[3]Populatia'!$N$14*'[3]Populatia'!N37/('[3]Distante'!N37*'[3]Distante'!N37)</f>
        <v>13.171090640625001</v>
      </c>
      <c r="O37" s="18">
        <f>$A$1*'[3]Populatia'!$O$15*'[3]Populatia'!O37/('[3]Distante'!O37*'[3]Distante'!O37)</f>
        <v>6.121278142911153</v>
      </c>
      <c r="P37" s="18">
        <f>$A$1*'[3]Populatia'!$P$16*'[3]Populatia'!P37/('[3]Distante'!P37*'[3]Distante'!P37)</f>
        <v>1.9763269163265307</v>
      </c>
      <c r="Q37" s="18">
        <f>$A$1*'[3]Populatia'!$Q$17*'[3]Populatia'!Q37/('[3]Distante'!Q37*'[3]Distante'!Q37)</f>
        <v>3.336739110743802</v>
      </c>
      <c r="R37" s="18">
        <f>$A$1*'[3]Populatia'!$R$18*'[3]Populatia'!R37/('[3]Distante'!R37*'[3]Distante'!R37)</f>
        <v>10.827200408163266</v>
      </c>
      <c r="S37" s="18">
        <f>$A$1*'[3]Populatia'!$S$19*'[3]Populatia'!S37/('[3]Distante'!S37*'[3]Distante'!S37)</f>
        <v>12.3145488</v>
      </c>
      <c r="T37" s="18">
        <f>$A$1*'[3]Populatia'!$T$20*'[3]Populatia'!T37/('[3]Distante'!T37*'[3]Distante'!T37)</f>
        <v>22.18709341487603</v>
      </c>
      <c r="U37" s="18">
        <f>$A$1*'[3]Populatia'!$U$21*'[3]Populatia'!U37/('[3]Distante'!U37*'[3]Distante'!U37)</f>
        <v>2.823629368</v>
      </c>
      <c r="V37" s="18">
        <f>$A$1*'[3]Populatia'!$V$22*'[3]Populatia'!V37/('[3]Distante'!V37*'[3]Distante'!V37)</f>
        <v>2.9632083333333337</v>
      </c>
      <c r="W37" s="18">
        <f>$A$1*'[3]Populatia'!$W$23*'[3]Populatia'!W37/('[3]Distante'!W37*'[3]Distante'!W37)</f>
        <v>1.0458466020000001</v>
      </c>
      <c r="X37" s="18">
        <f>$A$1*'[3]Populatia'!$X$24*'[3]Populatia'!X37/('[3]Distante'!X37*'[3]Distante'!X37)</f>
        <v>1.6472475125000001</v>
      </c>
      <c r="Y37" s="18">
        <f>$A$1*'[3]Populatia'!$Y$25*'[3]Populatia'!Y37/('[3]Distante'!Y37*'[3]Distante'!Y37)</f>
        <v>8.585314479012347</v>
      </c>
      <c r="Z37" s="18">
        <f>$A$1*'[3]Populatia'!$Z$26*'[3]Populatia'!Z37/('[3]Distante'!Z37*'[3]Distante'!Z37)</f>
        <v>3.15376114921875</v>
      </c>
      <c r="AA37" s="18">
        <f>$A$1*'[3]Populatia'!$AA$27*'[3]Populatia'!AA37/('[3]Distante'!AA37*'[3]Distante'!AA37)</f>
        <v>244.02020625000003</v>
      </c>
      <c r="AB37" s="18">
        <f>$A$1*'[3]Populatia'!$AB$28*'[3]Populatia'!AB37/('[3]Distante'!AB37*'[3]Distante'!AB37)</f>
        <v>0.783361656888889</v>
      </c>
      <c r="AC37" s="18">
        <f>$A$1*'[3]Populatia'!$AC$29*'[3]Populatia'!AC37/('[3]Distante'!AC37*'[3]Distante'!AC37)</f>
        <v>4.026539455567118</v>
      </c>
      <c r="AD37" s="18">
        <f>$A$1*'[3]Populatia'!$AD$30*'[3]Populatia'!AD37/('[3]Distante'!AD37*'[3]Distante'!AD37)</f>
        <v>1.4949334775086507</v>
      </c>
      <c r="AE37" s="18">
        <f>$A$1*'[3]Populatia'!$AE$31*'[3]Populatia'!AE37/('[3]Distante'!AE37*'[3]Distante'!AE37)</f>
        <v>2.0138303584640345</v>
      </c>
      <c r="AF37" s="18">
        <f>$A$1*'[3]Populatia'!$AF$32*'[3]Populatia'!AF37/('[3]Distante'!AF37*'[3]Distante'!AF37)</f>
        <v>6.705317142857143</v>
      </c>
      <c r="AG37" s="18">
        <f>$A$1*'[3]Populatia'!$AG$33*'[3]Populatia'!AG37/('[3]Distante'!AG37*'[3]Distante'!AG37)</f>
        <v>12.143369984000001</v>
      </c>
      <c r="AH37" s="18">
        <f>$A$1*'[3]Populatia'!$AH$34*'[3]Populatia'!AH37/('[3]Distante'!AH37*'[3]Distante'!AH37)</f>
        <v>3.3743736</v>
      </c>
      <c r="AI37" s="18">
        <f>$A$1*'[3]Populatia'!$AI$35*'[3]Populatia'!AI37/('[3]Distante'!AI37*'[3]Distante'!AI37)</f>
        <v>19.622744874000002</v>
      </c>
      <c r="AJ37" s="18">
        <f>$A$1*'[3]Populatia'!$AJ$36*'[3]Populatia'!AJ37/('[3]Distante'!AJ37*'[3]Distante'!AJ37)</f>
        <v>93.85187063801652</v>
      </c>
      <c r="AK37" s="17" t="s">
        <v>43</v>
      </c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>
        <f t="shared" si="0"/>
        <v>6314.1525791811455</v>
      </c>
      <c r="CC37" s="18"/>
      <c r="CD37" s="18"/>
      <c r="CE37" s="18"/>
    </row>
    <row r="38" spans="1:83" ht="15" hidden="1">
      <c r="A38" s="21" t="s">
        <v>81</v>
      </c>
      <c r="B38" s="18">
        <f>$A$1*'[3]Populatia'!$B$2*'[3]Populatia'!B38/('[3]Distante'!B38*'[3]Distante'!B38)</f>
        <v>5213.164755850696</v>
      </c>
      <c r="C38" s="18">
        <f>$A$1*'[3]Populatia'!$C$3*'[3]Populatia'!C38/('[3]Distante'!C38*'[3]Distante'!C38)</f>
        <v>18.43609847159764</v>
      </c>
      <c r="D38" s="18">
        <f>$A$1*'[3]Populatia'!$D$4*'[3]Populatia'!D38/('[3]Distante'!D38*'[3]Distante'!D38)</f>
        <v>4.329706189163238</v>
      </c>
      <c r="E38" s="18">
        <f>$A$1*'[3]Populatia'!$E$5*'[3]Populatia'!E38/('[3]Distante'!E38*'[3]Distante'!E38)</f>
        <v>3.042970570615244</v>
      </c>
      <c r="F38" s="18">
        <f>$A$1*'[3]Populatia'!$F$6*'[3]Populatia'!F38/('[3]Distante'!F38*'[3]Distante'!F38)</f>
        <v>9.25141778984375</v>
      </c>
      <c r="G38" s="18">
        <f>$A$1*'[3]Populatia'!$G$7*'[3]Populatia'!G38/('[3]Distante'!G38*'[3]Distante'!G38)</f>
        <v>3.1883332536265434</v>
      </c>
      <c r="H38" s="18">
        <f>$A$1*'[3]Populatia'!$H$8*'[3]Populatia'!H38/('[3]Distante'!H38*'[3]Distante'!H38)</f>
        <v>4.821047742888889</v>
      </c>
      <c r="I38" s="18">
        <f>$A$1*'[3]Populatia'!$I$9*'[3]Populatia'!I38/('[3]Distante'!I38*'[3]Distante'!I38)</f>
        <v>22.200600179296877</v>
      </c>
      <c r="J38" s="18">
        <f>$A$1*'[3]Populatia'!$J$10*'[3]Populatia'!J38/('[3]Distante'!J38*'[3]Distante'!J38)</f>
        <v>1.0370842948080046</v>
      </c>
      <c r="K38" s="18">
        <f>$A$1*'[3]Populatia'!$K$11*'[3]Populatia'!K38/('[3]Distante'!K38*'[3]Distante'!K38)</f>
        <v>6.8321708</v>
      </c>
      <c r="L38" s="18">
        <f>$A$1*'[3]Populatia'!$L$12*'[3]Populatia'!L38/('[3]Distante'!L38*'[3]Distante'!L38)</f>
        <v>27.055617188</v>
      </c>
      <c r="M38" s="18">
        <f>$A$1*'[3]Populatia'!$M$13*'[3]Populatia'!M38/('[3]Distante'!M38*'[3]Distante'!M38)</f>
        <v>5.546463524888889</v>
      </c>
      <c r="N38" s="18">
        <f>$A$1*'[3]Populatia'!$N$14*'[3]Populatia'!N38/('[3]Distante'!N38*'[3]Distante'!N38)</f>
        <v>2.7311654094693028</v>
      </c>
      <c r="O38" s="18">
        <f>$A$1*'[3]Populatia'!$O$15*'[3]Populatia'!O38/('[3]Distante'!O38*'[3]Distante'!O38)</f>
        <v>17.504309391666666</v>
      </c>
      <c r="P38" s="18">
        <f>$A$1*'[3]Populatia'!$P$16*'[3]Populatia'!P38/('[3]Distante'!P38*'[3]Distante'!P38)</f>
        <v>24.614354746938776</v>
      </c>
      <c r="Q38" s="18">
        <f>$A$1*'[3]Populatia'!$Q$17*'[3]Populatia'!Q38/('[3]Distante'!Q38*'[3]Distante'!Q38)</f>
        <v>10.389435003305785</v>
      </c>
      <c r="R38" s="18">
        <f>$A$1*'[3]Populatia'!$R$18*'[3]Populatia'!R38/('[3]Distante'!R38*'[3]Distante'!R38)</f>
        <v>11.471479729938274</v>
      </c>
      <c r="S38" s="18">
        <f>$A$1*'[3]Populatia'!$S$19*'[3]Populatia'!S38/('[3]Distante'!S38*'[3]Distante'!S38)</f>
        <v>20.476168214201184</v>
      </c>
      <c r="T38" s="18">
        <f>$A$1*'[3]Populatia'!$T$20*'[3]Populatia'!T38/('[3]Distante'!T38*'[3]Distante'!T38)</f>
        <v>7.2309877657439445</v>
      </c>
      <c r="U38" s="18">
        <f>$A$1*'[3]Populatia'!$U$21*'[3]Populatia'!U38/('[3]Distante'!U38*'[3]Distante'!U38)</f>
        <v>1.5263526514660497</v>
      </c>
      <c r="V38" s="18">
        <f>$A$1*'[3]Populatia'!$V$22*'[3]Populatia'!V38/('[3]Distante'!V38*'[3]Distante'!V38)</f>
        <v>6.1763445247933895</v>
      </c>
      <c r="W38" s="18">
        <f>$A$1*'[3]Populatia'!$W$23*'[3]Populatia'!W38/('[3]Distante'!W38*'[3]Distante'!W38)</f>
        <v>0.7044671534883721</v>
      </c>
      <c r="X38" s="18">
        <f>$A$1*'[3]Populatia'!$X$24*'[3]Populatia'!X38/('[3]Distante'!X38*'[3]Distante'!X38)</f>
        <v>0.9766200665123967</v>
      </c>
      <c r="Y38" s="18">
        <f>$A$1*'[3]Populatia'!$Y$25*'[3]Populatia'!Y38/('[3]Distante'!Y38*'[3]Distante'!Y38)</f>
        <v>135.32901561944448</v>
      </c>
      <c r="Z38" s="18">
        <f>$A$1*'[3]Populatia'!$Z$26*'[3]Populatia'!Z38/('[3]Distante'!Z38*'[3]Distante'!Z38)</f>
        <v>1.652757850558843</v>
      </c>
      <c r="AA38" s="18">
        <f>$A$1*'[3]Populatia'!$AA$27*'[3]Populatia'!AA38/('[3]Distante'!AA38*'[3]Distante'!AA38)</f>
        <v>4.495818435650889</v>
      </c>
      <c r="AB38" s="18">
        <f>$A$1*'[3]Populatia'!$AB$28*'[3]Populatia'!AB38/('[3]Distante'!AB38*'[3]Distante'!AB38)</f>
        <v>0.42345718443072705</v>
      </c>
      <c r="AC38" s="18">
        <f>$A$1*'[3]Populatia'!$AC$29*'[3]Populatia'!AC38/('[3]Distante'!AC38*'[3]Distante'!AC38)</f>
        <v>1.6290264011357494</v>
      </c>
      <c r="AD38" s="18">
        <f>$A$1*'[3]Populatia'!$AD$30*'[3]Populatia'!AD38/('[3]Distante'!AD38*'[3]Distante'!AD38)</f>
        <v>1.0981288469387755</v>
      </c>
      <c r="AE38" s="18">
        <f>$A$1*'[3]Populatia'!$AE$31*'[3]Populatia'!AE38/('[3]Distante'!AE38*'[3]Distante'!AE38)</f>
        <v>1.15938979488</v>
      </c>
      <c r="AF38" s="18">
        <f>$A$1*'[3]Populatia'!$AF$32*'[3]Populatia'!AF38/('[3]Distante'!AF38*'[3]Distante'!AF38)</f>
        <v>3.682880124</v>
      </c>
      <c r="AG38" s="18">
        <f>$A$1*'[3]Populatia'!$AG$33*'[3]Populatia'!AG38/('[3]Distante'!AG38*'[3]Distante'!AG38)</f>
        <v>1.7361823784489796</v>
      </c>
      <c r="AH38" s="18">
        <f>$A$1*'[3]Populatia'!$AH$34*'[3]Populatia'!AH38/('[3]Distante'!AH38*'[3]Distante'!AH38)</f>
        <v>11.70644515925926</v>
      </c>
      <c r="AI38" s="18">
        <f>$A$1*'[3]Populatia'!$AI$35*'[3]Populatia'!AI38/('[3]Distante'!AI38*'[3]Distante'!AI38)</f>
        <v>95.4661617640625</v>
      </c>
      <c r="AJ38" s="18">
        <f>$A$1*'[3]Populatia'!$AJ$36*'[3]Populatia'!AJ38/('[3]Distante'!AJ38*'[3]Distante'!AJ38)</f>
        <v>9.198448967533821</v>
      </c>
      <c r="AK38" s="18">
        <f>$A$1*'[3]Populatia'!$AK$37*'[3]Populatia'!AK38/('[3]Distante'!AK38*'[3]Distante'!AK38)</f>
        <v>11.680702765289256</v>
      </c>
      <c r="AL38" s="17" t="s">
        <v>43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>
        <f t="shared" si="0"/>
        <v>5701.966365804585</v>
      </c>
      <c r="CC38" s="18"/>
      <c r="CD38" s="18"/>
      <c r="CE38" s="18"/>
    </row>
    <row r="39" spans="1:83" ht="15" hidden="1">
      <c r="A39" s="21" t="s">
        <v>82</v>
      </c>
      <c r="B39" s="18">
        <f>$A$1*'[3]Populatia'!$B$2*'[3]Populatia'!B39/('[3]Distante'!B39*'[3]Distante'!B39)</f>
        <v>3681.3756120800786</v>
      </c>
      <c r="C39" s="18">
        <f>$A$1*'[3]Populatia'!$C$3*'[3]Populatia'!C39/('[3]Distante'!C39*'[3]Distante'!C39)</f>
        <v>2.217396188038549</v>
      </c>
      <c r="D39" s="18">
        <f>$A$1*'[3]Populatia'!$D$4*'[3]Populatia'!D39/('[3]Distante'!D39*'[3]Distante'!D39)</f>
        <v>13.711162110380624</v>
      </c>
      <c r="E39" s="18">
        <f>$A$1*'[3]Populatia'!$E$5*'[3]Populatia'!E39/('[3]Distante'!E39*'[3]Distante'!E39)</f>
        <v>51.36020715308643</v>
      </c>
      <c r="F39" s="18">
        <f>$A$1*'[3]Populatia'!$F$6*'[3]Populatia'!F39/('[3]Distante'!F39*'[3]Distante'!F39)</f>
        <v>1.768751004283165</v>
      </c>
      <c r="G39" s="18">
        <f>$A$1*'[3]Populatia'!$G$7*'[3]Populatia'!G39/('[3]Distante'!G39*'[3]Distante'!G39)</f>
        <v>5.3979825501560885</v>
      </c>
      <c r="H39" s="18">
        <f>$A$1*'[3]Populatia'!$H$8*'[3]Populatia'!H39/('[3]Distante'!H39*'[3]Distante'!H39)</f>
        <v>7.472098135253773</v>
      </c>
      <c r="I39" s="18">
        <f>$A$1*'[3]Populatia'!$I$9*'[3]Populatia'!I39/('[3]Distante'!I39*'[3]Distante'!I39)</f>
        <v>19.7643999</v>
      </c>
      <c r="J39" s="18">
        <f>$A$1*'[3]Populatia'!$J$10*'[3]Populatia'!J39/('[3]Distante'!J39*'[3]Distante'!J39)</f>
        <v>6.018345707750001</v>
      </c>
      <c r="K39" s="18">
        <f>$A$1*'[3]Populatia'!$K$11*'[3]Populatia'!K39/('[3]Distante'!K39*'[3]Distante'!K39)</f>
        <v>4.95418309568</v>
      </c>
      <c r="L39" s="18">
        <f>$A$1*'[3]Populatia'!$L$12*'[3]Populatia'!L39/('[3]Distante'!L39*'[3]Distante'!L39)</f>
        <v>3.5344367271592096</v>
      </c>
      <c r="M39" s="18">
        <f>$A$1*'[3]Populatia'!$M$13*'[3]Populatia'!M39/('[3]Distante'!M39*'[3]Distante'!M39)</f>
        <v>0.8092439850723141</v>
      </c>
      <c r="N39" s="18">
        <f>$A$1*'[3]Populatia'!$N$14*'[3]Populatia'!N39/('[3]Distante'!N39*'[3]Distante'!N39)</f>
        <v>51.484627007812506</v>
      </c>
      <c r="O39" s="18">
        <f>$A$1*'[3]Populatia'!$O$15*'[3]Populatia'!O39/('[3]Distante'!O39*'[3]Distante'!O39)</f>
        <v>3.090250391015625</v>
      </c>
      <c r="P39" s="18">
        <f>$A$1*'[3]Populatia'!$P$16*'[3]Populatia'!P39/('[3]Distante'!P39*'[3]Distante'!P39)</f>
        <v>1.1060308506939371</v>
      </c>
      <c r="Q39" s="18">
        <f>$A$1*'[3]Populatia'!$Q$17*'[3]Populatia'!Q39/('[3]Distante'!Q39*'[3]Distante'!Q39)</f>
        <v>1.6422530108220605</v>
      </c>
      <c r="R39" s="18">
        <f>$A$1*'[3]Populatia'!$R$18*'[3]Populatia'!R39/('[3]Distante'!R39*'[3]Distante'!R39)</f>
        <v>5.548231964922712</v>
      </c>
      <c r="S39" s="18">
        <f>$A$1*'[3]Populatia'!$S$19*'[3]Populatia'!S39/('[3]Distante'!S39*'[3]Distante'!S39)</f>
        <v>5.541221163520409</v>
      </c>
      <c r="T39" s="18">
        <f>$A$1*'[3]Populatia'!$T$20*'[3]Populatia'!T39/('[3]Distante'!T39*'[3]Distante'!T39)</f>
        <v>6.55875837575</v>
      </c>
      <c r="U39" s="18">
        <f>$A$1*'[3]Populatia'!$U$21*'[3]Populatia'!U39/('[3]Distante'!U39*'[3]Distante'!U39)</f>
        <v>3.6736632578402375</v>
      </c>
      <c r="V39" s="18">
        <f>$A$1*'[3]Populatia'!$V$22*'[3]Populatia'!V39/('[3]Distante'!V39*'[3]Distante'!V39)</f>
        <v>3.664907958984376</v>
      </c>
      <c r="W39" s="18">
        <f>$A$1*'[3]Populatia'!$W$23*'[3]Populatia'!W39/('[3]Distante'!W39*'[3]Distante'!W39)</f>
        <v>2.2431395100137177</v>
      </c>
      <c r="X39" s="18">
        <f>$A$1*'[3]Populatia'!$X$24*'[3]Populatia'!X39/('[3]Distante'!X39*'[3]Distante'!X39)</f>
        <v>4.410026308204518</v>
      </c>
      <c r="Y39" s="18">
        <f>$A$1*'[3]Populatia'!$Y$25*'[3]Populatia'!Y39/('[3]Distante'!Y39*'[3]Distante'!Y39)</f>
        <v>4.719267290354939</v>
      </c>
      <c r="Z39" s="18">
        <f>$A$1*'[3]Populatia'!$Z$26*'[3]Populatia'!Z39/('[3]Distante'!Z39*'[3]Distante'!Z39)</f>
        <v>7.156258287301588</v>
      </c>
      <c r="AA39" s="18">
        <f>$A$1*'[3]Populatia'!$AA$27*'[3]Populatia'!AA39/('[3]Distante'!AA39*'[3]Distante'!AA39)</f>
        <v>31.532343078512397</v>
      </c>
      <c r="AB39" s="18">
        <f>$A$1*'[3]Populatia'!$AB$28*'[3]Populatia'!AB39/('[3]Distante'!AB39*'[3]Distante'!AB39)</f>
        <v>1.2654561190204083</v>
      </c>
      <c r="AC39" s="18">
        <f>$A$1*'[3]Populatia'!$AC$29*'[3]Populatia'!AC39/('[3]Distante'!AC39*'[3]Distante'!AC39)</f>
        <v>9.45346882425</v>
      </c>
      <c r="AD39" s="18">
        <f>$A$1*'[3]Populatia'!$AD$30*'[3]Populatia'!AD39/('[3]Distante'!AD39*'[3]Distante'!AD39)</f>
        <v>1.8764328750000001</v>
      </c>
      <c r="AE39" s="18">
        <f>$A$1*'[3]Populatia'!$AE$31*'[3]Populatia'!AE39/('[3]Distante'!AE39*'[3]Distante'!AE39)</f>
        <v>6.3173240125</v>
      </c>
      <c r="AF39" s="18">
        <f>$A$1*'[3]Populatia'!$AF$32*'[3]Populatia'!AF39/('[3]Distante'!AF39*'[3]Distante'!AF39)</f>
        <v>17.09885578402367</v>
      </c>
      <c r="AG39" s="18">
        <f>$A$1*'[3]Populatia'!$AG$33*'[3]Populatia'!AG39/('[3]Distante'!AG39*'[3]Distante'!AG39)</f>
        <v>74.16774682222223</v>
      </c>
      <c r="AH39" s="18">
        <f>$A$1*'[3]Populatia'!$AH$34*'[3]Populatia'!AH39/('[3]Distante'!AH39*'[3]Distante'!AH39)</f>
        <v>2.066682319270834</v>
      </c>
      <c r="AI39" s="18">
        <f>$A$1*'[3]Populatia'!$AI$35*'[3]Populatia'!AI39/('[3]Distante'!AI39*'[3]Distante'!AI39)</f>
        <v>9.120519870273485</v>
      </c>
      <c r="AJ39" s="18">
        <f>$A$1*'[3]Populatia'!$AJ$36*'[3]Populatia'!AJ39/('[3]Distante'!AJ39*'[3]Distante'!AJ39)</f>
        <v>38.39956475363322</v>
      </c>
      <c r="AK39" s="18">
        <f>$A$1*'[3]Populatia'!$AK$37*'[3]Populatia'!AK39/('[3]Distante'!AK39*'[3]Distante'!AK39)</f>
        <v>49.28763685</v>
      </c>
      <c r="AL39" s="18">
        <f>$A$1*'[3]Populatia'!$AL$38*'[3]Populatia'!AL39/('[3]Distante'!AL39*'[3]Distante'!AL39)</f>
        <v>5.395233170019532</v>
      </c>
      <c r="AM39" s="17" t="s">
        <v>43</v>
      </c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>
        <f t="shared" si="0"/>
        <v>4145.203718492901</v>
      </c>
      <c r="CC39" s="18"/>
      <c r="CD39" s="18"/>
      <c r="CE39" s="18"/>
    </row>
    <row r="40" spans="1:83" ht="14.25" customHeight="1">
      <c r="A40" s="21" t="s">
        <v>83</v>
      </c>
      <c r="B40" s="18">
        <f>$A$1*'[3]Populatia'!$B$2*'[3]Populatia'!B40/('[3]Distante'!B40*'[3]Distante'!B40)</f>
        <v>12085.514454375001</v>
      </c>
      <c r="C40" s="18">
        <f>$A$1*'[3]Populatia'!$C$3*'[3]Populatia'!C40/('[3]Distante'!C40*'[3]Distante'!C40)</f>
        <v>6.248295800346021</v>
      </c>
      <c r="D40" s="18">
        <f>$A$1*'[3]Populatia'!$D$4*'[3]Populatia'!D40/('[3]Distante'!D40*'[3]Distante'!D40)</f>
        <v>32.521242384000004</v>
      </c>
      <c r="E40" s="18">
        <f>$A$1*'[3]Populatia'!$E$5*'[3]Populatia'!E40/('[3]Distante'!E40*'[3]Distante'!E40)</f>
        <v>9.13467978406659</v>
      </c>
      <c r="F40" s="18">
        <f>$A$1*'[3]Populatia'!$F$6*'[3]Populatia'!F40/('[3]Distante'!F40*'[3]Distante'!F40)</f>
        <v>10.379018327410208</v>
      </c>
      <c r="G40" s="18">
        <f>$A$1*'[3]Populatia'!$G$7*'[3]Populatia'!G40/('[3]Distante'!G40*'[3]Distante'!G40)</f>
        <v>66.52270642500001</v>
      </c>
      <c r="H40" s="18">
        <f>$A$1*'[3]Populatia'!$H$8*'[3]Populatia'!H40/('[3]Distante'!H40*'[3]Distante'!H40)</f>
        <v>157.16927846250002</v>
      </c>
      <c r="I40" s="18">
        <f>$A$1*'[3]Populatia'!$I$9*'[3]Populatia'!I40/('[3]Distante'!I40*'[3]Distante'!I40)</f>
        <v>24.906499887334597</v>
      </c>
      <c r="J40" s="18">
        <f>$A$1*'[3]Populatia'!$J$10*'[3]Populatia'!J40/('[3]Distante'!J40*'[3]Distante'!J40)</f>
        <v>2.2961978572314052</v>
      </c>
      <c r="K40" s="18">
        <f>$A$1*'[3]Populatia'!$K$11*'[3]Populatia'!K40/('[3]Distante'!K40*'[3]Distante'!K40)</f>
        <v>6.798821085374555</v>
      </c>
      <c r="L40" s="18">
        <f>$A$1*'[3]Populatia'!$L$12*'[3]Populatia'!L40/('[3]Distante'!L40*'[3]Distante'!L40)</f>
        <v>10.03554862848</v>
      </c>
      <c r="M40" s="18">
        <f>$A$1*'[3]Populatia'!$M$13*'[3]Populatia'!M40/('[3]Distante'!M40*'[3]Distante'!M40)</f>
        <v>2.2323247250000002</v>
      </c>
      <c r="N40" s="18">
        <f>$A$1*'[3]Populatia'!$N$14*'[3]Populatia'!N40/('[3]Distante'!N40*'[3]Distante'!N40)</f>
        <v>5.587367057851241</v>
      </c>
      <c r="O40" s="18">
        <f>$A$1*'[3]Populatia'!$O$15*'[3]Populatia'!O40/('[3]Distante'!O40*'[3]Distante'!O40)</f>
        <v>8.015740266666667</v>
      </c>
      <c r="P40" s="18">
        <f>$A$1*'[3]Populatia'!$P$16*'[3]Populatia'!P40/('[3]Distante'!P40*'[3]Distante'!P40)</f>
        <v>2.282507106612245</v>
      </c>
      <c r="Q40" s="18">
        <f>$A$1*'[3]Populatia'!$Q$17*'[3]Populatia'!Q40/('[3]Distante'!Q40*'[3]Distante'!Q40)</f>
        <v>4.311161542011835</v>
      </c>
      <c r="R40" s="18">
        <f>$A$1*'[3]Populatia'!$R$18*'[3]Populatia'!R40/('[3]Distante'!R40*'[3]Distante'!R40)</f>
        <v>538.527841875</v>
      </c>
      <c r="S40" s="18">
        <f>$A$1*'[3]Populatia'!$S$19*'[3]Populatia'!S40/('[3]Distante'!S40*'[3]Distante'!S40)</f>
        <v>11.004531466666668</v>
      </c>
      <c r="T40" s="18">
        <f>$A$1*'[3]Populatia'!$T$20*'[3]Populatia'!T40/('[3]Distante'!T40*'[3]Distante'!T40)</f>
        <v>3.1851504213017754</v>
      </c>
      <c r="U40" s="18">
        <f>$A$1*'[3]Populatia'!$U$21*'[3]Populatia'!U40/('[3]Distante'!U40*'[3]Distante'!U40)</f>
        <v>31.846454325000007</v>
      </c>
      <c r="V40" s="18">
        <f>$A$1*'[3]Populatia'!$V$22*'[3]Populatia'!V40/('[3]Distante'!V40*'[3]Distante'!V40)</f>
        <v>35.35773979591837</v>
      </c>
      <c r="W40" s="18">
        <f>$A$1*'[3]Populatia'!$W$23*'[3]Populatia'!W40/('[3]Distante'!W40*'[3]Distante'!W40)</f>
        <v>2.772895299173554</v>
      </c>
      <c r="X40" s="18">
        <f>$A$1*'[3]Populatia'!$X$24*'[3]Populatia'!X40/('[3]Distante'!X40*'[3]Distante'!X40)</f>
        <v>3.537605179338843</v>
      </c>
      <c r="Y40" s="18">
        <f>$A$1*'[3]Populatia'!$Y$25*'[3]Populatia'!Y40/('[3]Distante'!Y40*'[3]Distante'!Y40)</f>
        <v>16.70745958402367</v>
      </c>
      <c r="Z40" s="18">
        <f>$A$1*'[3]Populatia'!$Z$26*'[3]Populatia'!Z40/('[3]Distante'!Z40*'[3]Distante'!Z40)</f>
        <v>6.92956764470868</v>
      </c>
      <c r="AA40" s="18">
        <f>$A$1*'[3]Populatia'!$AA$27*'[3]Populatia'!AA40/('[3]Distante'!AA40*'[3]Distante'!AA40)</f>
        <v>7.828465500000001</v>
      </c>
      <c r="AB40" s="18">
        <f>$A$1*'[3]Populatia'!$AB$28*'[3]Populatia'!AB40/('[3]Distante'!AB40*'[3]Distante'!AB40)</f>
        <v>1.4786158723140497</v>
      </c>
      <c r="AC40" s="18">
        <f>$A$1*'[3]Populatia'!$AC$29*'[3]Populatia'!AC40/('[3]Distante'!AC40*'[3]Distante'!AC40)</f>
        <v>3.4482893280000004</v>
      </c>
      <c r="AD40" s="18">
        <f>$A$1*'[3]Populatia'!$AD$30*'[3]Populatia'!AD40/('[3]Distante'!AD40*'[3]Distante'!AD40)</f>
        <v>5.89518459357278</v>
      </c>
      <c r="AE40" s="18">
        <f>$A$1*'[3]Populatia'!$AE$31*'[3]Populatia'!AE40/('[3]Distante'!AE40*'[3]Distante'!AE40)</f>
        <v>4.417778726627219</v>
      </c>
      <c r="AF40" s="18">
        <f>$A$1*'[3]Populatia'!$AF$32*'[3]Populatia'!AF40/('[3]Distante'!AF40*'[3]Distante'!AF40)</f>
        <v>23.7164004</v>
      </c>
      <c r="AG40" s="18">
        <f>$A$1*'[3]Populatia'!$AG$33*'[3]Populatia'!AG40/('[3]Distante'!AG40*'[3]Distante'!AG40)</f>
        <v>15.2177384</v>
      </c>
      <c r="AH40" s="18">
        <f>$A$1*'[3]Populatia'!$AH$34*'[3]Populatia'!AH40/('[3]Distante'!AH40*'[3]Distante'!AH40)</f>
        <v>9.769924944000001</v>
      </c>
      <c r="AI40" s="18">
        <f>$A$1*'[3]Populatia'!$AI$35*'[3]Populatia'!AI40/('[3]Distante'!AI40*'[3]Distante'!AI40)</f>
        <v>24.59068599375</v>
      </c>
      <c r="AJ40" s="18">
        <f>$A$1*'[3]Populatia'!$AJ$36*'[3]Populatia'!AJ40/('[3]Distante'!AJ40*'[3]Distante'!AJ40)</f>
        <v>15.81235955</v>
      </c>
      <c r="AK40" s="18">
        <f>$A$1*'[3]Populatia'!$AK$37*'[3]Populatia'!AK40/('[3]Distante'!AK40*'[3]Distante'!AK40)</f>
        <v>13.638124110718003</v>
      </c>
      <c r="AL40" s="18">
        <f>$A$1*'[3]Populatia'!$AL$38*'[3]Populatia'!AL40/('[3]Distante'!AL40*'[3]Distante'!AL40)</f>
        <v>10.616083495941728</v>
      </c>
      <c r="AM40" s="18">
        <f>$A$1*'[3]Populatia'!$AM$39*'[3]Populatia'!AM40/('[3]Distante'!AM40*'[3]Distante'!AM40)</f>
        <v>20.492448370560002</v>
      </c>
      <c r="AN40" s="17" t="s">
        <v>43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>
        <f t="shared" si="0"/>
        <v>13240.7471885915</v>
      </c>
      <c r="CC40" s="18"/>
      <c r="CD40" s="18"/>
      <c r="CE40" s="18"/>
    </row>
    <row r="41" spans="1:83" ht="1.5" customHeight="1" hidden="1">
      <c r="A41" s="21" t="s">
        <v>84</v>
      </c>
      <c r="B41" s="18">
        <f>$A$1*'[3]Populatia'!$B$2*'[3]Populatia'!B41/('[3]Distante'!B41*'[3]Distante'!B41)</f>
        <v>12303.115806095044</v>
      </c>
      <c r="C41" s="18">
        <f>$A$1*'[3]Populatia'!$C$3*'[3]Populatia'!C41/('[3]Distante'!C41*'[3]Distante'!C41)</f>
        <v>12.765766655991738</v>
      </c>
      <c r="D41" s="18">
        <f>$A$1*'[3]Populatia'!$D$4*'[3]Populatia'!D41/('[3]Distante'!D41*'[3]Distante'!D41)</f>
        <v>10.866758386284722</v>
      </c>
      <c r="E41" s="18">
        <f>$A$1*'[3]Populatia'!$E$5*'[3]Populatia'!E41/('[3]Distante'!E41*'[3]Distante'!E41)</f>
        <v>5.684657943771627</v>
      </c>
      <c r="F41" s="18">
        <f>$A$1*'[3]Populatia'!$F$6*'[3]Populatia'!F41/('[3]Distante'!F41*'[3]Distante'!F41)</f>
        <v>38.81498552892562</v>
      </c>
      <c r="G41" s="18">
        <f>$A$1*'[3]Populatia'!$G$7*'[3]Populatia'!G41/('[3]Distante'!G41*'[3]Distante'!G41)</f>
        <v>16.93011422830579</v>
      </c>
      <c r="H41" s="18">
        <f>$A$1*'[3]Populatia'!$H$8*'[3]Populatia'!H41/('[3]Distante'!H41*'[3]Distante'!H41)</f>
        <v>33.610928972656254</v>
      </c>
      <c r="I41" s="18">
        <f>$A$1*'[3]Populatia'!$I$9*'[3]Populatia'!I41/('[3]Distante'!I41*'[3]Distante'!I41)</f>
        <v>28.176122651250008</v>
      </c>
      <c r="J41" s="18">
        <f>$A$1*'[3]Populatia'!$J$10*'[3]Populatia'!J41/('[3]Distante'!J41*'[3]Distante'!J41)</f>
        <v>1.5837818011245317</v>
      </c>
      <c r="K41" s="18">
        <f>$A$1*'[3]Populatia'!$K$11*'[3]Populatia'!K41/('[3]Distante'!K41*'[3]Distante'!K41)</f>
        <v>7.2352869615384625</v>
      </c>
      <c r="L41" s="18">
        <f>$A$1*'[3]Populatia'!$L$12*'[3]Populatia'!L41/('[3]Distante'!L41*'[3]Distante'!L41)</f>
        <v>7.35980752537723</v>
      </c>
      <c r="M41" s="18">
        <f>$A$1*'[3]Populatia'!$M$13*'[3]Populatia'!M41/('[3]Distante'!M41*'[3]Distante'!M41)</f>
        <v>4.296479417534723</v>
      </c>
      <c r="N41" s="18">
        <f>$A$1*'[3]Populatia'!$N$14*'[3]Populatia'!N41/('[3]Distante'!N41*'[3]Distante'!N41)</f>
        <v>5.082857966308595</v>
      </c>
      <c r="O41" s="18">
        <f>$A$1*'[3]Populatia'!$O$15*'[3]Populatia'!O41/('[3]Distante'!O41*'[3]Distante'!O41)</f>
        <v>6.375701119897959</v>
      </c>
      <c r="P41" s="18">
        <f>$A$1*'[3]Populatia'!$P$16*'[3]Populatia'!P41/('[3]Distante'!P41*'[3]Distante'!P41)</f>
        <v>4.941692452479339</v>
      </c>
      <c r="Q41" s="18">
        <f>$A$1*'[3]Populatia'!$Q$17*'[3]Populatia'!Q41/('[3]Distante'!Q41*'[3]Distante'!Q41)</f>
        <v>3.179785156887755</v>
      </c>
      <c r="R41" s="18">
        <f>$A$1*'[3]Populatia'!$R$18*'[3]Populatia'!R41/('[3]Distante'!R41*'[3]Distante'!R41)</f>
        <v>51.184504079861114</v>
      </c>
      <c r="S41" s="18">
        <f>$A$1*'[3]Populatia'!$S$19*'[3]Populatia'!S41/('[3]Distante'!S41*'[3]Distante'!S41)</f>
        <v>7.624816976666668</v>
      </c>
      <c r="T41" s="18">
        <f>$A$1*'[3]Populatia'!$T$20*'[3]Populatia'!T41/('[3]Distante'!T41*'[3]Distante'!T41)</f>
        <v>3.584876304930796</v>
      </c>
      <c r="U41" s="18">
        <f>$A$1*'[3]Populatia'!$U$21*'[3]Populatia'!U41/('[3]Distante'!U41*'[3]Distante'!U41)</f>
        <v>8.10496352995868</v>
      </c>
      <c r="V41" s="18">
        <f>$A$1*'[3]Populatia'!$V$22*'[3]Populatia'!V41/('[3]Distante'!V41*'[3]Distante'!V41)</f>
        <v>92.62611328125001</v>
      </c>
      <c r="W41" s="18">
        <f>$A$1*'[3]Populatia'!$W$23*'[3]Populatia'!W41/('[3]Distante'!W41*'[3]Distante'!W41)</f>
        <v>1.3970028372093024</v>
      </c>
      <c r="X41" s="18">
        <f>$A$1*'[3]Populatia'!$X$24*'[3]Populatia'!X41/('[3]Distante'!X41*'[3]Distante'!X41)</f>
        <v>2.085623073691705</v>
      </c>
      <c r="Y41" s="18">
        <f>$A$1*'[3]Populatia'!$Y$25*'[3]Populatia'!Y41/('[3]Distante'!Y41*'[3]Distante'!Y41)</f>
        <v>49.29171080867348</v>
      </c>
      <c r="Z41" s="18">
        <f>$A$1*'[3]Populatia'!$Z$26*'[3]Populatia'!Z41/('[3]Distante'!Z41*'[3]Distante'!Z41)</f>
        <v>3.4522941250000003</v>
      </c>
      <c r="AA41" s="18">
        <f>$A$1*'[3]Populatia'!$AA$27*'[3]Populatia'!AA41/('[3]Distante'!AA41*'[3]Distante'!AA41)</f>
        <v>8.915491771449704</v>
      </c>
      <c r="AB41" s="18">
        <f>$A$1*'[3]Populatia'!$AB$28*'[3]Populatia'!AB41/('[3]Distante'!AB41*'[3]Distante'!AB41)</f>
        <v>0.8717296657173373</v>
      </c>
      <c r="AC41" s="18">
        <f>$A$1*'[3]Populatia'!$AC$29*'[3]Populatia'!AC41/('[3]Distante'!AC41*'[3]Distante'!AC41)</f>
        <v>3.0852916278409097</v>
      </c>
      <c r="AD41" s="18">
        <f>$A$1*'[3]Populatia'!$AD$30*'[3]Populatia'!AD41/('[3]Distante'!AD41*'[3]Distante'!AD41)</f>
        <v>2.4496162190082647</v>
      </c>
      <c r="AE41" s="18">
        <f>$A$1*'[3]Populatia'!$AE$31*'[3]Populatia'!AE41/('[3]Distante'!AE41*'[3]Distante'!AE41)</f>
        <v>2.494729984375</v>
      </c>
      <c r="AF41" s="18">
        <f>$A$1*'[3]Populatia'!$AF$32*'[3]Populatia'!AF41/('[3]Distante'!AF41*'[3]Distante'!AF41)</f>
        <v>7.924678580729168</v>
      </c>
      <c r="AG41" s="18">
        <f>$A$1*'[3]Populatia'!$AG$33*'[3]Populatia'!AG41/('[3]Distante'!AG41*'[3]Distante'!AG41)</f>
        <v>5.785493953360769</v>
      </c>
      <c r="AH41" s="18">
        <f>$A$1*'[3]Populatia'!$AH$34*'[3]Populatia'!AH41/('[3]Distante'!AH41*'[3]Distante'!AH41)</f>
        <v>26.02607889965398</v>
      </c>
      <c r="AI41" s="18">
        <f>$A$1*'[3]Populatia'!$AI$35*'[3]Populatia'!AI41/('[3]Distante'!AI41*'[3]Distante'!AI41)</f>
        <v>19.385899560800002</v>
      </c>
      <c r="AJ41" s="18">
        <f>$A$1*'[3]Populatia'!$AJ$36*'[3]Populatia'!AJ41/('[3]Distante'!AJ41*'[3]Distante'!AJ41)</f>
        <v>17.118849502929688</v>
      </c>
      <c r="AK41" s="18">
        <f>$A$1*'[3]Populatia'!$AK$37*'[3]Populatia'!AK41/('[3]Distante'!AK41*'[3]Distante'!AK41)</f>
        <v>21.193134873345937</v>
      </c>
      <c r="AL41" s="18">
        <f>$A$1*'[3]Populatia'!$AL$38*'[3]Populatia'!AL41/('[3]Distante'!AL41*'[3]Distante'!AL41)</f>
        <v>26.934911387345686</v>
      </c>
      <c r="AM41" s="18">
        <f>$A$1*'[3]Populatia'!$AM$39*'[3]Populatia'!AM41/('[3]Distante'!AM41*'[3]Distante'!AM41)</f>
        <v>17.5293857272</v>
      </c>
      <c r="AN41" s="18">
        <f>$A$1*'[3]Populatia'!$AN$40*'[3]Populatia'!AN41/('[3]Distante'!AN41*'[3]Distante'!AN41)</f>
        <v>70.00457287889273</v>
      </c>
      <c r="AO41" s="17" t="s">
        <v>43</v>
      </c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>
        <f t="shared" si="0"/>
        <v>12939.092302513269</v>
      </c>
      <c r="CC41" s="18"/>
      <c r="CD41" s="18"/>
      <c r="CE41" s="18"/>
    </row>
    <row r="42" spans="1:83" ht="15">
      <c r="A42" s="21" t="s">
        <v>85</v>
      </c>
      <c r="B42" s="18">
        <f>$A$1*'[3]Populatia'!$B$2*'[3]Populatia'!B42/('[3]Distante'!B42*'[3]Distante'!B42)</f>
        <v>24130.85202909091</v>
      </c>
      <c r="C42" s="18">
        <f>$A$1*'[3]Populatia'!$C$3*'[3]Populatia'!C42/('[3]Distante'!C42*'[3]Distante'!C42)</f>
        <v>15.457303893877553</v>
      </c>
      <c r="D42" s="18">
        <f>$A$1*'[3]Populatia'!$D$4*'[3]Populatia'!D42/('[3]Distante'!D42*'[3]Distante'!D42)</f>
        <v>191.82272890000002</v>
      </c>
      <c r="E42" s="18">
        <f>$A$1*'[3]Populatia'!$E$5*'[3]Populatia'!E42/('[3]Distante'!E42*'[3]Distante'!E42)</f>
        <v>26.630195490909095</v>
      </c>
      <c r="F42" s="18">
        <f>$A$1*'[3]Populatia'!$F$6*'[3]Populatia'!F42/('[3]Distante'!F42*'[3]Distante'!F42)</f>
        <v>10.953334426634958</v>
      </c>
      <c r="G42" s="18">
        <f>$A$1*'[3]Populatia'!$G$7*'[3]Populatia'!G42/('[3]Distante'!G42*'[3]Distante'!G42)</f>
        <v>44.5200448</v>
      </c>
      <c r="H42" s="18">
        <f>$A$1*'[3]Populatia'!$H$8*'[3]Populatia'!H42/('[3]Distante'!H42*'[3]Distante'!H42)</f>
        <v>86.10372786938775</v>
      </c>
      <c r="I42" s="18">
        <f>$A$1*'[3]Populatia'!$I$9*'[3]Populatia'!I42/('[3]Distante'!I42*'[3]Distante'!I42)</f>
        <v>23.002517903850162</v>
      </c>
      <c r="J42" s="18">
        <f>$A$1*'[3]Populatia'!$J$10*'[3]Populatia'!J42/('[3]Distante'!J42*'[3]Distante'!J42)</f>
        <v>5.448056524762602</v>
      </c>
      <c r="K42" s="18">
        <f>$A$1*'[3]Populatia'!$K$11*'[3]Populatia'!K42/('[3]Distante'!K42*'[3]Distante'!K42)</f>
        <v>11.406804683947684</v>
      </c>
      <c r="L42" s="18">
        <f>$A$1*'[3]Populatia'!$L$12*'[3]Populatia'!L42/('[3]Distante'!L42*'[3]Distante'!L42)</f>
        <v>16.83726364672</v>
      </c>
      <c r="M42" s="18">
        <f>$A$1*'[3]Populatia'!$M$13*'[3]Populatia'!M42/('[3]Distante'!M42*'[3]Distante'!M42)</f>
        <v>5.393246300444445</v>
      </c>
      <c r="N42" s="18">
        <f>$A$1*'[3]Populatia'!$N$14*'[3]Populatia'!N42/('[3]Distante'!N42*'[3]Distante'!N42)</f>
        <v>15.10145453254438</v>
      </c>
      <c r="O42" s="18">
        <f>$A$1*'[3]Populatia'!$O$15*'[3]Populatia'!O42/('[3]Distante'!O42*'[3]Distante'!O42)</f>
        <v>13.448505626337449</v>
      </c>
      <c r="P42" s="18">
        <f>$A$1*'[3]Populatia'!$P$16*'[3]Populatia'!P42/('[3]Distante'!P42*'[3]Distante'!P42)</f>
        <v>4.881521788137357</v>
      </c>
      <c r="Q42" s="18">
        <f>$A$1*'[3]Populatia'!$Q$17*'[3]Populatia'!Q42/('[3]Distante'!Q42*'[3]Distante'!Q42)</f>
        <v>7.233103659171599</v>
      </c>
      <c r="R42" s="18">
        <f>$A$1*'[3]Populatia'!$R$18*'[3]Populatia'!R42/('[3]Distante'!R42*'[3]Distante'!R42)</f>
        <v>178.47340839506177</v>
      </c>
      <c r="S42" s="18">
        <f>$A$1*'[3]Populatia'!$S$19*'[3]Populatia'!S42/('[3]Distante'!S42*'[3]Distante'!S42)</f>
        <v>19.910528208284028</v>
      </c>
      <c r="T42" s="18">
        <f>$A$1*'[3]Populatia'!$T$20*'[3]Populatia'!T42/('[3]Distante'!T42*'[3]Distante'!T42)</f>
        <v>7.93760708125</v>
      </c>
      <c r="U42" s="18">
        <f>$A$1*'[3]Populatia'!$U$21*'[3]Populatia'!U42/('[3]Distante'!U42*'[3]Distante'!U42)</f>
        <v>53.43077568888889</v>
      </c>
      <c r="V42" s="18">
        <f>$A$1*'[3]Populatia'!$V$22*'[3]Populatia'!V42/('[3]Distante'!V42*'[3]Distante'!V42)</f>
        <v>32.208000000000006</v>
      </c>
      <c r="W42" s="18">
        <f>$A$1*'[3]Populatia'!$W$23*'[3]Populatia'!W42/('[3]Distante'!W42*'[3]Distante'!W42)</f>
        <v>8.106095697919999</v>
      </c>
      <c r="X42" s="18">
        <f>$A$1*'[3]Populatia'!$X$24*'[3]Populatia'!X42/('[3]Distante'!X42*'[3]Distante'!X42)</f>
        <v>8.393472243097152</v>
      </c>
      <c r="Y42" s="18">
        <f>$A$1*'[3]Populatia'!$Y$25*'[3]Populatia'!Y42/('[3]Distante'!Y42*'[3]Distante'!Y42)</f>
        <v>39.150935709090916</v>
      </c>
      <c r="Z42" s="18">
        <f>$A$1*'[3]Populatia'!$Z$26*'[3]Populatia'!Z42/('[3]Distante'!Z42*'[3]Distante'!Z42)</f>
        <v>30.177795891358027</v>
      </c>
      <c r="AA42" s="18">
        <f>$A$1*'[3]Populatia'!$AA$27*'[3]Populatia'!AA42/('[3]Distante'!AA42*'[3]Distante'!AA42)</f>
        <v>22.34569527410208</v>
      </c>
      <c r="AB42" s="18">
        <f>$A$1*'[3]Populatia'!$AB$28*'[3]Populatia'!AB42/('[3]Distante'!AB42*'[3]Distante'!AB42)</f>
        <v>3.7058352493827167</v>
      </c>
      <c r="AC42" s="18">
        <f>$A$1*'[3]Populatia'!$AC$29*'[3]Populatia'!AC42/('[3]Distante'!AC42*'[3]Distante'!AC42)</f>
        <v>8.113195200000002</v>
      </c>
      <c r="AD42" s="18">
        <f>$A$1*'[3]Populatia'!$AD$30*'[3]Populatia'!AD42/('[3]Distante'!AD42*'[3]Distante'!AD42)</f>
        <v>20.438240625000002</v>
      </c>
      <c r="AE42" s="18">
        <f>$A$1*'[3]Populatia'!$AE$31*'[3]Populatia'!AE42/('[3]Distante'!AE42*'[3]Distante'!AE42)</f>
        <v>11.00939895</v>
      </c>
      <c r="AF42" s="18">
        <f>$A$1*'[3]Populatia'!$AF$32*'[3]Populatia'!AF42/('[3]Distante'!AF42*'[3]Distante'!AF42)</f>
        <v>182.71138285714287</v>
      </c>
      <c r="AG42" s="18">
        <f>$A$1*'[3]Populatia'!$AG$33*'[3]Populatia'!AG42/('[3]Distante'!AG42*'[3]Distante'!AG42)</f>
        <v>68.36599621818182</v>
      </c>
      <c r="AH42" s="18">
        <f>$A$1*'[3]Populatia'!$AH$34*'[3]Populatia'!AH42/('[3]Distante'!AH42*'[3]Distante'!AH42)</f>
        <v>12.042815717877552</v>
      </c>
      <c r="AI42" s="18">
        <f>$A$1*'[3]Populatia'!$AI$35*'[3]Populatia'!AI42/('[3]Distante'!AI42*'[3]Distante'!AI42)</f>
        <v>44.9229066041588</v>
      </c>
      <c r="AJ42" s="18">
        <f>$A$1*'[3]Populatia'!$AJ$36*'[3]Populatia'!AJ42/('[3]Distante'!AJ42*'[3]Distante'!AJ42)</f>
        <v>40.88237140927468</v>
      </c>
      <c r="AK42" s="18">
        <f>$A$1*'[3]Populatia'!$AK$37*'[3]Populatia'!AK42/('[3]Distante'!AK42*'[3]Distante'!AK42)</f>
        <v>38.175605600000004</v>
      </c>
      <c r="AL42" s="18">
        <f>$A$1*'[3]Populatia'!$AL$38*'[3]Populatia'!AL42/('[3]Distante'!AL42*'[3]Distante'!AL42)</f>
        <v>35.36492523636364</v>
      </c>
      <c r="AM42" s="18">
        <f>$A$1*'[3]Populatia'!$AM$39*'[3]Populatia'!AM42/('[3]Distante'!AM42*'[3]Distante'!AM42)</f>
        <v>66.32224969876543</v>
      </c>
      <c r="AN42" s="18">
        <f>$A$1*'[3]Populatia'!$AN$40*'[3]Populatia'!AN42/('[3]Distante'!AN42*'[3]Distante'!AN42)</f>
        <v>234.79837826272188</v>
      </c>
      <c r="AO42" s="18">
        <f>$A$1*'[3]Populatia'!$AO$41*'[3]Populatia'!AO42/('[3]Distante'!AO42*'[3]Distante'!AO42)</f>
        <v>104.76341224691359</v>
      </c>
      <c r="AP42" s="17" t="s">
        <v>43</v>
      </c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>
        <f t="shared" si="0"/>
        <v>25880.842867202475</v>
      </c>
      <c r="CC42" s="18"/>
      <c r="CD42" s="18"/>
      <c r="CE42" s="18"/>
    </row>
    <row r="43" spans="1:83" ht="15">
      <c r="A43" s="21" t="s">
        <v>86</v>
      </c>
      <c r="B43" s="18" t="e">
        <f>$A$1*'[3]Populatia'!$B$2*'[3]Populatia'!B43/('[3]Distante'!B43*'[3]Distante'!B43)</f>
        <v>#DIV/0!</v>
      </c>
      <c r="C43" s="18" t="e">
        <f>$A$1*'[3]Populatia'!$C$3*'[3]Populatia'!C43/('[3]Distante'!C43*'[3]Distante'!C43)</f>
        <v>#DIV/0!</v>
      </c>
      <c r="D43" s="18" t="e">
        <f>$A$1*'[3]Populatia'!$D$4*'[3]Populatia'!D43/('[3]Distante'!D43*'[3]Distante'!D43)</f>
        <v>#DIV/0!</v>
      </c>
      <c r="E43" s="18" t="e">
        <f>$A$1*'[3]Populatia'!$E$5*'[3]Populatia'!E43/('[3]Distante'!E43*'[3]Distante'!E43)</f>
        <v>#DIV/0!</v>
      </c>
      <c r="F43" s="18" t="e">
        <f>$A$1*'[3]Populatia'!$F$6*'[3]Populatia'!F43/('[3]Distante'!F43*'[3]Distante'!F43)</f>
        <v>#DIV/0!</v>
      </c>
      <c r="G43" s="18" t="e">
        <f>$A$1*'[3]Populatia'!$G$7*'[3]Populatia'!G43/('[3]Distante'!G43*'[3]Distante'!G43)</f>
        <v>#DIV/0!</v>
      </c>
      <c r="H43" s="18" t="e">
        <f>$A$1*'[3]Populatia'!$H$8*'[3]Populatia'!H43/('[3]Distante'!H43*'[3]Distante'!H43)</f>
        <v>#DIV/0!</v>
      </c>
      <c r="I43" s="18" t="e">
        <f>$A$1*'[3]Populatia'!$I$9*'[3]Populatia'!I43/('[3]Distante'!I43*'[3]Distante'!I43)</f>
        <v>#DIV/0!</v>
      </c>
      <c r="J43" s="18" t="e">
        <f>$A$1*'[3]Populatia'!$J$10*'[3]Populatia'!J43/('[3]Distante'!J43*'[3]Distante'!J43)</f>
        <v>#DIV/0!</v>
      </c>
      <c r="K43" s="18" t="e">
        <f>$A$1*'[3]Populatia'!$K$11*'[3]Populatia'!K43/('[3]Distante'!K43*'[3]Distante'!K43)</f>
        <v>#DIV/0!</v>
      </c>
      <c r="L43" s="18" t="e">
        <f>$A$1*'[3]Populatia'!$L$12*'[3]Populatia'!L43/('[3]Distante'!L43*'[3]Distante'!L43)</f>
        <v>#DIV/0!</v>
      </c>
      <c r="M43" s="18" t="e">
        <f>$A$1*'[3]Populatia'!$M$13*'[3]Populatia'!M43/('[3]Distante'!M43*'[3]Distante'!M43)</f>
        <v>#DIV/0!</v>
      </c>
      <c r="N43" s="18" t="e">
        <f>$A$1*'[3]Populatia'!$N$14*'[3]Populatia'!N43/('[3]Distante'!N43*'[3]Distante'!N43)</f>
        <v>#DIV/0!</v>
      </c>
      <c r="O43" s="18" t="e">
        <f>$A$1*'[3]Populatia'!$O$15*'[3]Populatia'!O43/('[3]Distante'!O43*'[3]Distante'!O43)</f>
        <v>#DIV/0!</v>
      </c>
      <c r="P43" s="18" t="e">
        <f>$A$1*'[3]Populatia'!$P$16*'[3]Populatia'!P43/('[3]Distante'!P43*'[3]Distante'!P43)</f>
        <v>#DIV/0!</v>
      </c>
      <c r="Q43" s="18" t="e">
        <f>$A$1*'[3]Populatia'!$Q$17*'[3]Populatia'!Q43/('[3]Distante'!Q43*'[3]Distante'!Q43)</f>
        <v>#DIV/0!</v>
      </c>
      <c r="R43" s="18" t="e">
        <f>$A$1*'[3]Populatia'!$R$18*'[3]Populatia'!R43/('[3]Distante'!R43*'[3]Distante'!R43)</f>
        <v>#DIV/0!</v>
      </c>
      <c r="S43" s="18" t="e">
        <f>$A$1*'[3]Populatia'!$S$19*'[3]Populatia'!S43/('[3]Distante'!S43*'[3]Distante'!S43)</f>
        <v>#DIV/0!</v>
      </c>
      <c r="T43" s="18" t="e">
        <f>$A$1*'[3]Populatia'!$T$20*'[3]Populatia'!T43/('[3]Distante'!T43*'[3]Distante'!T43)</f>
        <v>#DIV/0!</v>
      </c>
      <c r="U43" s="18" t="e">
        <f>$A$1*'[3]Populatia'!$U$21*'[3]Populatia'!U43/('[3]Distante'!U43*'[3]Distante'!U43)</f>
        <v>#DIV/0!</v>
      </c>
      <c r="V43" s="18" t="e">
        <f>$A$1*'[3]Populatia'!$V$22*'[3]Populatia'!V43/('[3]Distante'!V43*'[3]Distante'!V43)</f>
        <v>#DIV/0!</v>
      </c>
      <c r="W43" s="18" t="e">
        <f>$A$1*'[3]Populatia'!$W$23*'[3]Populatia'!W43/('[3]Distante'!W43*'[3]Distante'!W43)</f>
        <v>#DIV/0!</v>
      </c>
      <c r="X43" s="18" t="e">
        <f>$A$1*'[3]Populatia'!$X$24*'[3]Populatia'!X43/('[3]Distante'!X43*'[3]Distante'!X43)</f>
        <v>#DIV/0!</v>
      </c>
      <c r="Y43" s="18" t="e">
        <f>$A$1*'[3]Populatia'!$Y$25*'[3]Populatia'!Y43/('[3]Distante'!Y43*'[3]Distante'!Y43)</f>
        <v>#DIV/0!</v>
      </c>
      <c r="Z43" s="18" t="e">
        <f>$A$1*'[3]Populatia'!$Z$26*'[3]Populatia'!Z43/('[3]Distante'!Z43*'[3]Distante'!Z43)</f>
        <v>#DIV/0!</v>
      </c>
      <c r="AA43" s="18" t="e">
        <f>$A$1*'[3]Populatia'!$AA$27*'[3]Populatia'!AA43/('[3]Distante'!AA43*'[3]Distante'!AA43)</f>
        <v>#DIV/0!</v>
      </c>
      <c r="AB43" s="18" t="e">
        <f>$A$1*'[3]Populatia'!$AB$28*'[3]Populatia'!AB43/('[3]Distante'!AB43*'[3]Distante'!AB43)</f>
        <v>#DIV/0!</v>
      </c>
      <c r="AC43" s="18" t="e">
        <f>$A$1*'[3]Populatia'!$AC$29*'[3]Populatia'!AC43/('[3]Distante'!AC43*'[3]Distante'!AC43)</f>
        <v>#DIV/0!</v>
      </c>
      <c r="AD43" s="18" t="e">
        <f>$A$1*'[3]Populatia'!$AD$30*'[3]Populatia'!AD43/('[3]Distante'!AD43*'[3]Distante'!AD43)</f>
        <v>#DIV/0!</v>
      </c>
      <c r="AE43" s="18" t="e">
        <f>$A$1*'[3]Populatia'!$AE$31*'[3]Populatia'!AE43/('[3]Distante'!AE43*'[3]Distante'!AE43)</f>
        <v>#DIV/0!</v>
      </c>
      <c r="AF43" s="18" t="e">
        <f>$A$1*'[3]Populatia'!$AF$32*'[3]Populatia'!AF43/('[3]Distante'!AF43*'[3]Distante'!AF43)</f>
        <v>#DIV/0!</v>
      </c>
      <c r="AG43" s="18" t="e">
        <f>$A$1*'[3]Populatia'!$AG$33*'[3]Populatia'!AG43/('[3]Distante'!AG43*'[3]Distante'!AG43)</f>
        <v>#DIV/0!</v>
      </c>
      <c r="AH43" s="18" t="e">
        <f>$A$1*'[3]Populatia'!$AH$34*'[3]Populatia'!AH43/('[3]Distante'!AH43*'[3]Distante'!AH43)</f>
        <v>#DIV/0!</v>
      </c>
      <c r="AI43" s="18" t="e">
        <f>$A$1*'[3]Populatia'!$AI$35*'[3]Populatia'!AI43/('[3]Distante'!AI43*'[3]Distante'!AI43)</f>
        <v>#DIV/0!</v>
      </c>
      <c r="AJ43" s="18" t="e">
        <f>$A$1*'[3]Populatia'!$AJ$36*'[3]Populatia'!AJ43/('[3]Distante'!AJ43*'[3]Distante'!AJ43)</f>
        <v>#DIV/0!</v>
      </c>
      <c r="AK43" s="18" t="e">
        <f>$A$1*'[3]Populatia'!$AK$37*'[3]Populatia'!AK43/('[3]Distante'!AK43*'[3]Distante'!AK43)</f>
        <v>#DIV/0!</v>
      </c>
      <c r="AL43" s="18" t="e">
        <f>$A$1*'[3]Populatia'!$AL$38*'[3]Populatia'!AL43/('[3]Distante'!AL43*'[3]Distante'!AL43)</f>
        <v>#DIV/0!</v>
      </c>
      <c r="AM43" s="18" t="e">
        <f>$A$1*'[3]Populatia'!$AM$39*'[3]Populatia'!AM43/('[3]Distante'!AM43*'[3]Distante'!AM43)</f>
        <v>#DIV/0!</v>
      </c>
      <c r="AN43" s="18" t="e">
        <f>$A$1*'[3]Populatia'!$AN$40*'[3]Populatia'!AN43/('[3]Distante'!AN43*'[3]Distante'!AN43)</f>
        <v>#DIV/0!</v>
      </c>
      <c r="AO43" s="18" t="e">
        <f>$A$1*'[3]Populatia'!$AO$41*'[3]Populatia'!AO43/('[3]Distante'!AO43*'[3]Distante'!AO43)</f>
        <v>#DIV/0!</v>
      </c>
      <c r="AP43" s="18" t="e">
        <f>$A$1*'[3]Populatia'!$AP$42*'[3]Populatia'!AP43/('[3]Distante'!AP43*'[3]Distante'!AP43)</f>
        <v>#DIV/0!</v>
      </c>
      <c r="AQ43" s="17" t="s">
        <v>43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 t="e">
        <f t="shared" si="0"/>
        <v>#DIV/0!</v>
      </c>
      <c r="CC43" s="18"/>
      <c r="CD43" s="18"/>
      <c r="CE43" s="18"/>
    </row>
    <row r="44" spans="1:83" ht="15">
      <c r="A44" s="21" t="s">
        <v>87</v>
      </c>
      <c r="B44" s="18" t="e">
        <f>$A$1*'[3]Populatia'!$B$2*'[3]Populatia'!B44/('[3]Distante'!B44*'[3]Distante'!B44)</f>
        <v>#DIV/0!</v>
      </c>
      <c r="C44" s="18" t="e">
        <f>$A$1*'[3]Populatia'!$C$3*'[3]Populatia'!C44/('[3]Distante'!C44*'[3]Distante'!C44)</f>
        <v>#DIV/0!</v>
      </c>
      <c r="D44" s="18" t="e">
        <f>$A$1*'[3]Populatia'!$D$4*'[3]Populatia'!D44/('[3]Distante'!D44*'[3]Distante'!D44)</f>
        <v>#DIV/0!</v>
      </c>
      <c r="E44" s="18" t="e">
        <f>$A$1*'[3]Populatia'!$E$5*'[3]Populatia'!E44/('[3]Distante'!E44*'[3]Distante'!E44)</f>
        <v>#DIV/0!</v>
      </c>
      <c r="F44" s="18" t="e">
        <f>$A$1*'[3]Populatia'!$F$6*'[3]Populatia'!F44/('[3]Distante'!F44*'[3]Distante'!F44)</f>
        <v>#DIV/0!</v>
      </c>
      <c r="G44" s="18" t="e">
        <f>$A$1*'[3]Populatia'!$G$7*'[3]Populatia'!G44/('[3]Distante'!G44*'[3]Distante'!G44)</f>
        <v>#DIV/0!</v>
      </c>
      <c r="H44" s="18" t="e">
        <f>$A$1*'[3]Populatia'!$H$8*'[3]Populatia'!H44/('[3]Distante'!H44*'[3]Distante'!H44)</f>
        <v>#DIV/0!</v>
      </c>
      <c r="I44" s="18" t="e">
        <f>$A$1*'[3]Populatia'!$I$9*'[3]Populatia'!I44/('[3]Distante'!I44*'[3]Distante'!I44)</f>
        <v>#DIV/0!</v>
      </c>
      <c r="J44" s="18" t="e">
        <f>$A$1*'[3]Populatia'!$J$10*'[3]Populatia'!J44/('[3]Distante'!J44*'[3]Distante'!J44)</f>
        <v>#DIV/0!</v>
      </c>
      <c r="K44" s="18" t="e">
        <f>$A$1*'[3]Populatia'!$K$11*'[3]Populatia'!K44/('[3]Distante'!K44*'[3]Distante'!K44)</f>
        <v>#DIV/0!</v>
      </c>
      <c r="L44" s="18" t="e">
        <f>$A$1*'[3]Populatia'!$L$12*'[3]Populatia'!L44/('[3]Distante'!L44*'[3]Distante'!L44)</f>
        <v>#DIV/0!</v>
      </c>
      <c r="M44" s="18" t="e">
        <f>$A$1*'[3]Populatia'!$M$13*'[3]Populatia'!M44/('[3]Distante'!M44*'[3]Distante'!M44)</f>
        <v>#DIV/0!</v>
      </c>
      <c r="N44" s="18" t="e">
        <f>$A$1*'[3]Populatia'!$N$14*'[3]Populatia'!N44/('[3]Distante'!N44*'[3]Distante'!N44)</f>
        <v>#DIV/0!</v>
      </c>
      <c r="O44" s="18" t="e">
        <f>$A$1*'[3]Populatia'!$O$15*'[3]Populatia'!O44/('[3]Distante'!O44*'[3]Distante'!O44)</f>
        <v>#DIV/0!</v>
      </c>
      <c r="P44" s="18" t="e">
        <f>$A$1*'[3]Populatia'!$P$16*'[3]Populatia'!P44/('[3]Distante'!P44*'[3]Distante'!P44)</f>
        <v>#DIV/0!</v>
      </c>
      <c r="Q44" s="18" t="e">
        <f>$A$1*'[3]Populatia'!$Q$17*'[3]Populatia'!Q44/('[3]Distante'!Q44*'[3]Distante'!Q44)</f>
        <v>#DIV/0!</v>
      </c>
      <c r="R44" s="18" t="e">
        <f>$A$1*'[3]Populatia'!$R$18*'[3]Populatia'!R44/('[3]Distante'!R44*'[3]Distante'!R44)</f>
        <v>#DIV/0!</v>
      </c>
      <c r="S44" s="18" t="e">
        <f>$A$1*'[3]Populatia'!$S$19*'[3]Populatia'!S44/('[3]Distante'!S44*'[3]Distante'!S44)</f>
        <v>#DIV/0!</v>
      </c>
      <c r="T44" s="18" t="e">
        <f>$A$1*'[3]Populatia'!$T$20*'[3]Populatia'!T44/('[3]Distante'!T44*'[3]Distante'!T44)</f>
        <v>#DIV/0!</v>
      </c>
      <c r="U44" s="18" t="e">
        <f>$A$1*'[3]Populatia'!$U$21*'[3]Populatia'!U44/('[3]Distante'!U44*'[3]Distante'!U44)</f>
        <v>#DIV/0!</v>
      </c>
      <c r="V44" s="18" t="e">
        <f>$A$1*'[3]Populatia'!$V$22*'[3]Populatia'!V44/('[3]Distante'!V44*'[3]Distante'!V44)</f>
        <v>#DIV/0!</v>
      </c>
      <c r="W44" s="18" t="e">
        <f>$A$1*'[3]Populatia'!$W$23*'[3]Populatia'!W44/('[3]Distante'!W44*'[3]Distante'!W44)</f>
        <v>#DIV/0!</v>
      </c>
      <c r="X44" s="18" t="e">
        <f>$A$1*'[3]Populatia'!$X$24*'[3]Populatia'!X44/('[3]Distante'!X44*'[3]Distante'!X44)</f>
        <v>#DIV/0!</v>
      </c>
      <c r="Y44" s="18" t="e">
        <f>$A$1*'[3]Populatia'!$Y$25*'[3]Populatia'!Y44/('[3]Distante'!Y44*'[3]Distante'!Y44)</f>
        <v>#DIV/0!</v>
      </c>
      <c r="Z44" s="18" t="e">
        <f>$A$1*'[3]Populatia'!$Z$26*'[3]Populatia'!Z44/('[3]Distante'!Z44*'[3]Distante'!Z44)</f>
        <v>#DIV/0!</v>
      </c>
      <c r="AA44" s="18" t="e">
        <f>$A$1*'[3]Populatia'!$AA$27*'[3]Populatia'!AA44/('[3]Distante'!AA44*'[3]Distante'!AA44)</f>
        <v>#DIV/0!</v>
      </c>
      <c r="AB44" s="18" t="e">
        <f>$A$1*'[3]Populatia'!$AB$28*'[3]Populatia'!AB44/('[3]Distante'!AB44*'[3]Distante'!AB44)</f>
        <v>#DIV/0!</v>
      </c>
      <c r="AC44" s="18" t="e">
        <f>$A$1*'[3]Populatia'!$AC$29*'[3]Populatia'!AC44/('[3]Distante'!AC44*'[3]Distante'!AC44)</f>
        <v>#DIV/0!</v>
      </c>
      <c r="AD44" s="18" t="e">
        <f>$A$1*'[3]Populatia'!$AD$30*'[3]Populatia'!AD44/('[3]Distante'!AD44*'[3]Distante'!AD44)</f>
        <v>#DIV/0!</v>
      </c>
      <c r="AE44" s="18" t="e">
        <f>$A$1*'[3]Populatia'!$AE$31*'[3]Populatia'!AE44/('[3]Distante'!AE44*'[3]Distante'!AE44)</f>
        <v>#DIV/0!</v>
      </c>
      <c r="AF44" s="18" t="e">
        <f>$A$1*'[3]Populatia'!$AF$32*'[3]Populatia'!AF44/('[3]Distante'!AF44*'[3]Distante'!AF44)</f>
        <v>#DIV/0!</v>
      </c>
      <c r="AG44" s="18" t="e">
        <f>$A$1*'[3]Populatia'!$AG$33*'[3]Populatia'!AG44/('[3]Distante'!AG44*'[3]Distante'!AG44)</f>
        <v>#DIV/0!</v>
      </c>
      <c r="AH44" s="18" t="e">
        <f>$A$1*'[3]Populatia'!$AH$34*'[3]Populatia'!AH44/('[3]Distante'!AH44*'[3]Distante'!AH44)</f>
        <v>#DIV/0!</v>
      </c>
      <c r="AI44" s="18" t="e">
        <f>$A$1*'[3]Populatia'!$AI$35*'[3]Populatia'!AI44/('[3]Distante'!AI44*'[3]Distante'!AI44)</f>
        <v>#DIV/0!</v>
      </c>
      <c r="AJ44" s="18" t="e">
        <f>$A$1*'[3]Populatia'!$AJ$36*'[3]Populatia'!AJ44/('[3]Distante'!AJ44*'[3]Distante'!AJ44)</f>
        <v>#DIV/0!</v>
      </c>
      <c r="AK44" s="18" t="e">
        <f>$A$1*'[3]Populatia'!$AK$37*'[3]Populatia'!AK44/('[3]Distante'!AK44*'[3]Distante'!AK44)</f>
        <v>#DIV/0!</v>
      </c>
      <c r="AL44" s="18" t="e">
        <f>$A$1*'[3]Populatia'!$AL$38*'[3]Populatia'!AL44/('[3]Distante'!AL44*'[3]Distante'!AL44)</f>
        <v>#DIV/0!</v>
      </c>
      <c r="AM44" s="18" t="e">
        <f>$A$1*'[3]Populatia'!$AM$39*'[3]Populatia'!AM44/('[3]Distante'!AM44*'[3]Distante'!AM44)</f>
        <v>#DIV/0!</v>
      </c>
      <c r="AN44" s="18" t="e">
        <f>$A$1*'[3]Populatia'!$AN$40*'[3]Populatia'!AN44/('[3]Distante'!AN44*'[3]Distante'!AN44)</f>
        <v>#DIV/0!</v>
      </c>
      <c r="AO44" s="18" t="e">
        <f>$A$1*'[3]Populatia'!$AO$41*'[3]Populatia'!AO44/('[3]Distante'!AO44*'[3]Distante'!AO44)</f>
        <v>#DIV/0!</v>
      </c>
      <c r="AP44" s="18" t="e">
        <f>$A$1*'[3]Populatia'!$AP$42*'[3]Populatia'!AP44/('[3]Distante'!AP44*'[3]Distante'!AP44)</f>
        <v>#DIV/0!</v>
      </c>
      <c r="AQ44" s="18" t="e">
        <f>$A$1*'[3]Populatia'!$AQ$43*'[3]Populatia'!AQ44/('[3]Distante'!AQ44*'[3]Distante'!AQ44)</f>
        <v>#DIV/0!</v>
      </c>
      <c r="AR44" s="17" t="s">
        <v>43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 t="e">
        <f t="shared" si="0"/>
        <v>#DIV/0!</v>
      </c>
      <c r="CC44" s="18"/>
      <c r="CD44" s="18"/>
      <c r="CE44" s="18"/>
    </row>
    <row r="45" spans="1:83" ht="45">
      <c r="A45" s="36" t="s">
        <v>125</v>
      </c>
      <c r="B45" s="18" t="e">
        <f>$A$1*'[3]Populatia'!$B$2*'[3]Populatia'!B45/('[3]Distante'!B45*'[3]Distante'!B45)</f>
        <v>#DIV/0!</v>
      </c>
      <c r="C45" s="18" t="e">
        <f>$A$1*'[3]Populatia'!$C$3*'[3]Populatia'!C45/('[3]Distante'!C45*'[3]Distante'!C45)</f>
        <v>#DIV/0!</v>
      </c>
      <c r="D45" s="18" t="e">
        <f>$A$1*'[3]Populatia'!$D$4*'[3]Populatia'!D45/('[3]Distante'!D45*'[3]Distante'!D45)</f>
        <v>#DIV/0!</v>
      </c>
      <c r="E45" s="18" t="e">
        <f>$A$1*'[3]Populatia'!$E$5*'[3]Populatia'!E45/('[3]Distante'!E45*'[3]Distante'!E45)</f>
        <v>#DIV/0!</v>
      </c>
      <c r="F45" s="18" t="e">
        <f>$A$1*'[3]Populatia'!$F$6*'[3]Populatia'!F45/('[3]Distante'!F45*'[3]Distante'!F45)</f>
        <v>#DIV/0!</v>
      </c>
      <c r="G45" s="18" t="e">
        <f>$A$1*'[3]Populatia'!$G$7*'[3]Populatia'!G45/('[3]Distante'!G45*'[3]Distante'!G45)</f>
        <v>#DIV/0!</v>
      </c>
      <c r="H45" s="18" t="e">
        <f>$A$1*'[3]Populatia'!$H$8*'[3]Populatia'!H45/('[3]Distante'!H45*'[3]Distante'!H45)</f>
        <v>#DIV/0!</v>
      </c>
      <c r="I45" s="18" t="e">
        <f>$A$1*'[3]Populatia'!$I$9*'[3]Populatia'!I45/('[3]Distante'!I45*'[3]Distante'!I45)</f>
        <v>#DIV/0!</v>
      </c>
      <c r="J45" s="18" t="e">
        <f>$A$1*'[3]Populatia'!$J$10*'[3]Populatia'!J45/('[3]Distante'!J45*'[3]Distante'!J45)</f>
        <v>#DIV/0!</v>
      </c>
      <c r="K45" s="18" t="e">
        <f>$A$1*'[3]Populatia'!$K$11*'[3]Populatia'!K45/('[3]Distante'!K45*'[3]Distante'!K45)</f>
        <v>#DIV/0!</v>
      </c>
      <c r="L45" s="18" t="e">
        <f>$A$1*'[3]Populatia'!$L$12*'[3]Populatia'!L45/('[3]Distante'!L45*'[3]Distante'!L45)</f>
        <v>#DIV/0!</v>
      </c>
      <c r="M45" s="18" t="e">
        <f>$A$1*'[3]Populatia'!$M$13*'[3]Populatia'!M45/('[3]Distante'!M45*'[3]Distante'!M45)</f>
        <v>#DIV/0!</v>
      </c>
      <c r="N45" s="18" t="e">
        <f>$A$1*'[3]Populatia'!$N$14*'[3]Populatia'!N45/('[3]Distante'!N45*'[3]Distante'!N45)</f>
        <v>#DIV/0!</v>
      </c>
      <c r="O45" s="18" t="e">
        <f>$A$1*'[3]Populatia'!$O$15*'[3]Populatia'!O45/('[3]Distante'!O45*'[3]Distante'!O45)</f>
        <v>#DIV/0!</v>
      </c>
      <c r="P45" s="18" t="e">
        <f>$A$1*'[3]Populatia'!$P$16*'[3]Populatia'!P45/('[3]Distante'!P45*'[3]Distante'!P45)</f>
        <v>#DIV/0!</v>
      </c>
      <c r="Q45" s="18" t="e">
        <f>$A$1*'[3]Populatia'!$Q$17*'[3]Populatia'!Q45/('[3]Distante'!Q45*'[3]Distante'!Q45)</f>
        <v>#DIV/0!</v>
      </c>
      <c r="R45" s="18" t="e">
        <f>$A$1*'[3]Populatia'!$R$18*'[3]Populatia'!R45/('[3]Distante'!R45*'[3]Distante'!R45)</f>
        <v>#DIV/0!</v>
      </c>
      <c r="S45" s="18" t="e">
        <f>$A$1*'[3]Populatia'!$S$19*'[3]Populatia'!S45/('[3]Distante'!S45*'[3]Distante'!S45)</f>
        <v>#DIV/0!</v>
      </c>
      <c r="T45" s="18" t="e">
        <f>$A$1*'[3]Populatia'!$T$20*'[3]Populatia'!T45/('[3]Distante'!T45*'[3]Distante'!T45)</f>
        <v>#DIV/0!</v>
      </c>
      <c r="U45" s="18" t="e">
        <f>$A$1*'[3]Populatia'!$U$21*'[3]Populatia'!U45/('[3]Distante'!U45*'[3]Distante'!U45)</f>
        <v>#DIV/0!</v>
      </c>
      <c r="V45" s="18" t="e">
        <f>$A$1*'[3]Populatia'!$V$22*'[3]Populatia'!V45/('[3]Distante'!V45*'[3]Distante'!V45)</f>
        <v>#DIV/0!</v>
      </c>
      <c r="W45" s="18" t="e">
        <f>$A$1*'[3]Populatia'!$W$23*'[3]Populatia'!W45/('[3]Distante'!W45*'[3]Distante'!W45)</f>
        <v>#DIV/0!</v>
      </c>
      <c r="X45" s="18" t="e">
        <f>$A$1*'[3]Populatia'!$X$24*'[3]Populatia'!X45/('[3]Distante'!X45*'[3]Distante'!X45)</f>
        <v>#DIV/0!</v>
      </c>
      <c r="Y45" s="18" t="e">
        <f>$A$1*'[3]Populatia'!$Y$25*'[3]Populatia'!Y45/('[3]Distante'!Y45*'[3]Distante'!Y45)</f>
        <v>#DIV/0!</v>
      </c>
      <c r="Z45" s="18" t="e">
        <f>$A$1*'[3]Populatia'!$Z$26*'[3]Populatia'!Z45/('[3]Distante'!Z45*'[3]Distante'!Z45)</f>
        <v>#DIV/0!</v>
      </c>
      <c r="AA45" s="18" t="e">
        <f>$A$1*'[3]Populatia'!$AA$27*'[3]Populatia'!AA45/('[3]Distante'!AA45*'[3]Distante'!AA45)</f>
        <v>#DIV/0!</v>
      </c>
      <c r="AB45" s="18" t="e">
        <f>$A$1*'[3]Populatia'!$AB$28*'[3]Populatia'!AB45/('[3]Distante'!AB45*'[3]Distante'!AB45)</f>
        <v>#DIV/0!</v>
      </c>
      <c r="AC45" s="18" t="e">
        <f>$A$1*'[3]Populatia'!$AC$29*'[3]Populatia'!AC45/('[3]Distante'!AC45*'[3]Distante'!AC45)</f>
        <v>#DIV/0!</v>
      </c>
      <c r="AD45" s="18" t="e">
        <f>$A$1*'[3]Populatia'!$AD$30*'[3]Populatia'!AD45/('[3]Distante'!AD45*'[3]Distante'!AD45)</f>
        <v>#DIV/0!</v>
      </c>
      <c r="AE45" s="18" t="e">
        <f>$A$1*'[3]Populatia'!$AE$31*'[3]Populatia'!AE45/('[3]Distante'!AE45*'[3]Distante'!AE45)</f>
        <v>#DIV/0!</v>
      </c>
      <c r="AF45" s="18" t="e">
        <f>$A$1*'[3]Populatia'!$AF$32*'[3]Populatia'!AF45/('[3]Distante'!AF45*'[3]Distante'!AF45)</f>
        <v>#DIV/0!</v>
      </c>
      <c r="AG45" s="18" t="e">
        <f>$A$1*'[3]Populatia'!$AG$33*'[3]Populatia'!AG45/('[3]Distante'!AG45*'[3]Distante'!AG45)</f>
        <v>#DIV/0!</v>
      </c>
      <c r="AH45" s="18" t="e">
        <f>$A$1*'[3]Populatia'!$AH$34*'[3]Populatia'!AH45/('[3]Distante'!AH45*'[3]Distante'!AH45)</f>
        <v>#DIV/0!</v>
      </c>
      <c r="AI45" s="18" t="e">
        <f>$A$1*'[3]Populatia'!$AI$35*'[3]Populatia'!AI45/('[3]Distante'!AI45*'[3]Distante'!AI45)</f>
        <v>#DIV/0!</v>
      </c>
      <c r="AJ45" s="18" t="e">
        <f>$A$1*'[3]Populatia'!$AJ$36*'[3]Populatia'!AJ45/('[3]Distante'!AJ45*'[3]Distante'!AJ45)</f>
        <v>#DIV/0!</v>
      </c>
      <c r="AK45" s="18" t="e">
        <f>$A$1*'[3]Populatia'!$AK$37*'[3]Populatia'!AK45/('[3]Distante'!AK45*'[3]Distante'!AK45)</f>
        <v>#DIV/0!</v>
      </c>
      <c r="AL45" s="18" t="e">
        <f>$A$1*'[3]Populatia'!$AL$38*'[3]Populatia'!AL45/('[3]Distante'!AL45*'[3]Distante'!AL45)</f>
        <v>#DIV/0!</v>
      </c>
      <c r="AM45" s="18" t="e">
        <f>$A$1*'[3]Populatia'!$AM$39*'[3]Populatia'!AM45/('[3]Distante'!AM45*'[3]Distante'!AM45)</f>
        <v>#DIV/0!</v>
      </c>
      <c r="AN45" s="18" t="e">
        <f>$A$1*'[3]Populatia'!$AN$40*'[3]Populatia'!AN45/('[3]Distante'!AN45*'[3]Distante'!AN45)</f>
        <v>#DIV/0!</v>
      </c>
      <c r="AO45" s="18" t="e">
        <f>$A$1*'[3]Populatia'!$AO$41*'[3]Populatia'!AO45/('[3]Distante'!AO45*'[3]Distante'!AO45)</f>
        <v>#DIV/0!</v>
      </c>
      <c r="AP45" s="18" t="e">
        <f>$A$1*'[3]Populatia'!$AP$42*'[3]Populatia'!AP45/('[3]Distante'!AP45*'[3]Distante'!AP45)</f>
        <v>#DIV/0!</v>
      </c>
      <c r="AQ45" s="18" t="e">
        <f>$A$1*'[3]Populatia'!$AQ$43*'[3]Populatia'!AQ45/('[3]Distante'!AQ45*'[3]Distante'!AQ45)</f>
        <v>#DIV/0!</v>
      </c>
      <c r="AR45" s="18" t="e">
        <f>$A$1*'[3]Populatia'!$AR$44*'[3]Populatia'!AR45/('[3]Distante'!AR45*'[3]Distante'!AR45)</f>
        <v>#DIV/0!</v>
      </c>
      <c r="AS45" s="17" t="s">
        <v>43</v>
      </c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 t="e">
        <f t="shared" si="0"/>
        <v>#DIV/0!</v>
      </c>
      <c r="CC45" s="18"/>
      <c r="CD45" s="18"/>
      <c r="CE45" s="18"/>
    </row>
    <row r="46" spans="1:83" ht="15">
      <c r="A46" s="21" t="s">
        <v>89</v>
      </c>
      <c r="B46" s="18" t="e">
        <f>$A$1*'[3]Populatia'!$B$2*'[3]Populatia'!B46/('[3]Distante'!B46*'[3]Distante'!B46)</f>
        <v>#DIV/0!</v>
      </c>
      <c r="C46" s="18" t="e">
        <f>$A$1*'[3]Populatia'!$C$3*'[3]Populatia'!C46/('[3]Distante'!C46*'[3]Distante'!C46)</f>
        <v>#DIV/0!</v>
      </c>
      <c r="D46" s="18" t="e">
        <f>$A$1*'[3]Populatia'!$D$4*'[3]Populatia'!D46/('[3]Distante'!D46*'[3]Distante'!D46)</f>
        <v>#DIV/0!</v>
      </c>
      <c r="E46" s="18" t="e">
        <f>$A$1*'[3]Populatia'!$E$5*'[3]Populatia'!E46/('[3]Distante'!E46*'[3]Distante'!E46)</f>
        <v>#DIV/0!</v>
      </c>
      <c r="F46" s="18" t="e">
        <f>$A$1*'[3]Populatia'!$F$6*'[3]Populatia'!F46/('[3]Distante'!F46*'[3]Distante'!F46)</f>
        <v>#DIV/0!</v>
      </c>
      <c r="G46" s="18" t="e">
        <f>$A$1*'[3]Populatia'!$G$7*'[3]Populatia'!G46/('[3]Distante'!G46*'[3]Distante'!G46)</f>
        <v>#DIV/0!</v>
      </c>
      <c r="H46" s="18" t="e">
        <f>$A$1*'[3]Populatia'!$H$8*'[3]Populatia'!H46/('[3]Distante'!H46*'[3]Distante'!H46)</f>
        <v>#DIV/0!</v>
      </c>
      <c r="I46" s="18" t="e">
        <f>$A$1*'[3]Populatia'!$I$9*'[3]Populatia'!I46/('[3]Distante'!I46*'[3]Distante'!I46)</f>
        <v>#DIV/0!</v>
      </c>
      <c r="J46" s="18" t="e">
        <f>$A$1*'[3]Populatia'!$J$10*'[3]Populatia'!J46/('[3]Distante'!J46*'[3]Distante'!J46)</f>
        <v>#DIV/0!</v>
      </c>
      <c r="K46" s="18" t="e">
        <f>$A$1*'[3]Populatia'!$K$11*'[3]Populatia'!K46/('[3]Distante'!K46*'[3]Distante'!K46)</f>
        <v>#DIV/0!</v>
      </c>
      <c r="L46" s="18" t="e">
        <f>$A$1*'[3]Populatia'!$L$12*'[3]Populatia'!L46/('[3]Distante'!L46*'[3]Distante'!L46)</f>
        <v>#DIV/0!</v>
      </c>
      <c r="M46" s="18" t="e">
        <f>$A$1*'[3]Populatia'!$M$13*'[3]Populatia'!M46/('[3]Distante'!M46*'[3]Distante'!M46)</f>
        <v>#DIV/0!</v>
      </c>
      <c r="N46" s="18" t="e">
        <f>$A$1*'[3]Populatia'!$N$14*'[3]Populatia'!N46/('[3]Distante'!N46*'[3]Distante'!N46)</f>
        <v>#DIV/0!</v>
      </c>
      <c r="O46" s="18" t="e">
        <f>$A$1*'[3]Populatia'!$O$15*'[3]Populatia'!O46/('[3]Distante'!O46*'[3]Distante'!O46)</f>
        <v>#DIV/0!</v>
      </c>
      <c r="P46" s="18" t="e">
        <f>$A$1*'[3]Populatia'!$P$16*'[3]Populatia'!P46/('[3]Distante'!P46*'[3]Distante'!P46)</f>
        <v>#DIV/0!</v>
      </c>
      <c r="Q46" s="18" t="e">
        <f>$A$1*'[3]Populatia'!$Q$17*'[3]Populatia'!Q46/('[3]Distante'!Q46*'[3]Distante'!Q46)</f>
        <v>#DIV/0!</v>
      </c>
      <c r="R46" s="18" t="e">
        <f>$A$1*'[3]Populatia'!$R$18*'[3]Populatia'!R46/('[3]Distante'!R46*'[3]Distante'!R46)</f>
        <v>#DIV/0!</v>
      </c>
      <c r="S46" s="18" t="e">
        <f>$A$1*'[3]Populatia'!$S$19*'[3]Populatia'!S46/('[3]Distante'!S46*'[3]Distante'!S46)</f>
        <v>#DIV/0!</v>
      </c>
      <c r="T46" s="18" t="e">
        <f>$A$1*'[3]Populatia'!$T$20*'[3]Populatia'!T46/('[3]Distante'!T46*'[3]Distante'!T46)</f>
        <v>#DIV/0!</v>
      </c>
      <c r="U46" s="18" t="e">
        <f>$A$1*'[3]Populatia'!$U$21*'[3]Populatia'!U46/('[3]Distante'!U46*'[3]Distante'!U46)</f>
        <v>#DIV/0!</v>
      </c>
      <c r="V46" s="18" t="e">
        <f>$A$1*'[3]Populatia'!$V$22*'[3]Populatia'!V46/('[3]Distante'!V46*'[3]Distante'!V46)</f>
        <v>#DIV/0!</v>
      </c>
      <c r="W46" s="18" t="e">
        <f>$A$1*'[3]Populatia'!$W$23*'[3]Populatia'!W46/('[3]Distante'!W46*'[3]Distante'!W46)</f>
        <v>#DIV/0!</v>
      </c>
      <c r="X46" s="18" t="e">
        <f>$A$1*'[3]Populatia'!$X$24*'[3]Populatia'!X46/('[3]Distante'!X46*'[3]Distante'!X46)</f>
        <v>#DIV/0!</v>
      </c>
      <c r="Y46" s="18" t="e">
        <f>$A$1*'[3]Populatia'!$Y$25*'[3]Populatia'!Y46/('[3]Distante'!Y46*'[3]Distante'!Y46)</f>
        <v>#DIV/0!</v>
      </c>
      <c r="Z46" s="18" t="e">
        <f>$A$1*'[3]Populatia'!$Z$26*'[3]Populatia'!Z46/('[3]Distante'!Z46*'[3]Distante'!Z46)</f>
        <v>#DIV/0!</v>
      </c>
      <c r="AA46" s="18" t="e">
        <f>$A$1*'[3]Populatia'!$AA$27*'[3]Populatia'!AA46/('[3]Distante'!AA46*'[3]Distante'!AA46)</f>
        <v>#DIV/0!</v>
      </c>
      <c r="AB46" s="18" t="e">
        <f>$A$1*'[3]Populatia'!$AB$28*'[3]Populatia'!AB46/('[3]Distante'!AB46*'[3]Distante'!AB46)</f>
        <v>#DIV/0!</v>
      </c>
      <c r="AC46" s="18" t="e">
        <f>$A$1*'[3]Populatia'!$AC$29*'[3]Populatia'!AC46/('[3]Distante'!AC46*'[3]Distante'!AC46)</f>
        <v>#DIV/0!</v>
      </c>
      <c r="AD46" s="18" t="e">
        <f>$A$1*'[3]Populatia'!$AD$30*'[3]Populatia'!AD46/('[3]Distante'!AD46*'[3]Distante'!AD46)</f>
        <v>#DIV/0!</v>
      </c>
      <c r="AE46" s="18" t="e">
        <f>$A$1*'[3]Populatia'!$AE$31*'[3]Populatia'!AE46/('[3]Distante'!AE46*'[3]Distante'!AE46)</f>
        <v>#DIV/0!</v>
      </c>
      <c r="AF46" s="18" t="e">
        <f>$A$1*'[3]Populatia'!$AF$32*'[3]Populatia'!AF46/('[3]Distante'!AF46*'[3]Distante'!AF46)</f>
        <v>#DIV/0!</v>
      </c>
      <c r="AG46" s="18" t="e">
        <f>$A$1*'[3]Populatia'!$AG$33*'[3]Populatia'!AG46/('[3]Distante'!AG46*'[3]Distante'!AG46)</f>
        <v>#DIV/0!</v>
      </c>
      <c r="AH46" s="18" t="e">
        <f>$A$1*'[3]Populatia'!$AH$34*'[3]Populatia'!AH46/('[3]Distante'!AH46*'[3]Distante'!AH46)</f>
        <v>#DIV/0!</v>
      </c>
      <c r="AI46" s="18" t="e">
        <f>$A$1*'[3]Populatia'!$AI$35*'[3]Populatia'!AI46/('[3]Distante'!AI46*'[3]Distante'!AI46)</f>
        <v>#DIV/0!</v>
      </c>
      <c r="AJ46" s="18" t="e">
        <f>$A$1*'[3]Populatia'!$AJ$36*'[3]Populatia'!AJ46/('[3]Distante'!AJ46*'[3]Distante'!AJ46)</f>
        <v>#DIV/0!</v>
      </c>
      <c r="AK46" s="18" t="e">
        <f>$A$1*'[3]Populatia'!$AK$37*'[3]Populatia'!AK46/('[3]Distante'!AK46*'[3]Distante'!AK46)</f>
        <v>#DIV/0!</v>
      </c>
      <c r="AL46" s="18" t="e">
        <f>$A$1*'[3]Populatia'!$AL$38*'[3]Populatia'!AL46/('[3]Distante'!AL46*'[3]Distante'!AL46)</f>
        <v>#DIV/0!</v>
      </c>
      <c r="AM46" s="18" t="e">
        <f>$A$1*'[3]Populatia'!$AM$39*'[3]Populatia'!AM46/('[3]Distante'!AM46*'[3]Distante'!AM46)</f>
        <v>#DIV/0!</v>
      </c>
      <c r="AN46" s="18" t="e">
        <f>$A$1*'[3]Populatia'!$AN$40*'[3]Populatia'!AN46/('[3]Distante'!AN46*'[3]Distante'!AN46)</f>
        <v>#DIV/0!</v>
      </c>
      <c r="AO46" s="18" t="e">
        <f>$A$1*'[3]Populatia'!$AO$41*'[3]Populatia'!AO46/('[3]Distante'!AO46*'[3]Distante'!AO46)</f>
        <v>#DIV/0!</v>
      </c>
      <c r="AP46" s="18" t="e">
        <f>$A$1*'[3]Populatia'!$AP$42*'[3]Populatia'!AP46/('[3]Distante'!AP46*'[3]Distante'!AP46)</f>
        <v>#DIV/0!</v>
      </c>
      <c r="AQ46" s="18" t="e">
        <f>$A$1*'[3]Populatia'!$AQ$43*'[3]Populatia'!AQ46/('[3]Distante'!AQ46*'[3]Distante'!AQ46)</f>
        <v>#DIV/0!</v>
      </c>
      <c r="AR46" s="18" t="e">
        <f>$A$1*'[3]Populatia'!$AR$44*'[3]Populatia'!AR46/('[3]Distante'!AR46*'[3]Distante'!AR46)</f>
        <v>#DIV/0!</v>
      </c>
      <c r="AS46" s="18" t="e">
        <f>$A$1*'[3]Populatia'!$AS$45*'[3]Populatia'!AS46/('[3]Distante'!AS46*'[3]Distante'!AS46)</f>
        <v>#DIV/0!</v>
      </c>
      <c r="AT46" s="17" t="s">
        <v>43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 t="e">
        <f t="shared" si="0"/>
        <v>#DIV/0!</v>
      </c>
      <c r="CC46" s="18"/>
      <c r="CD46" s="18"/>
      <c r="CE46" s="18"/>
    </row>
    <row r="47" spans="1:83" ht="15">
      <c r="A47" s="21" t="s">
        <v>90</v>
      </c>
      <c r="B47" s="18" t="e">
        <f>$A$1*'[3]Populatia'!$B$2*'[3]Populatia'!B47/('[3]Distante'!B47*'[3]Distante'!B47)</f>
        <v>#DIV/0!</v>
      </c>
      <c r="C47" s="18" t="e">
        <f>$A$1*'[3]Populatia'!$C$3*'[3]Populatia'!C47/('[3]Distante'!C47*'[3]Distante'!C47)</f>
        <v>#DIV/0!</v>
      </c>
      <c r="D47" s="18" t="e">
        <f>$A$1*'[3]Populatia'!$D$4*'[3]Populatia'!D47/('[3]Distante'!D47*'[3]Distante'!D47)</f>
        <v>#DIV/0!</v>
      </c>
      <c r="E47" s="18" t="e">
        <f>$A$1*'[3]Populatia'!$E$5*'[3]Populatia'!E47/('[3]Distante'!E47*'[3]Distante'!E47)</f>
        <v>#DIV/0!</v>
      </c>
      <c r="F47" s="18" t="e">
        <f>$A$1*'[3]Populatia'!$F$6*'[3]Populatia'!F47/('[3]Distante'!F47*'[3]Distante'!F47)</f>
        <v>#DIV/0!</v>
      </c>
      <c r="G47" s="18" t="e">
        <f>$A$1*'[3]Populatia'!$G$7*'[3]Populatia'!G47/('[3]Distante'!G47*'[3]Distante'!G47)</f>
        <v>#DIV/0!</v>
      </c>
      <c r="H47" s="18" t="e">
        <f>$A$1*'[3]Populatia'!$H$8*'[3]Populatia'!H47/('[3]Distante'!H47*'[3]Distante'!H47)</f>
        <v>#DIV/0!</v>
      </c>
      <c r="I47" s="18" t="e">
        <f>$A$1*'[3]Populatia'!$I$9*'[3]Populatia'!I47/('[3]Distante'!I47*'[3]Distante'!I47)</f>
        <v>#DIV/0!</v>
      </c>
      <c r="J47" s="18" t="e">
        <f>$A$1*'[3]Populatia'!$J$10*'[3]Populatia'!J47/('[3]Distante'!J47*'[3]Distante'!J47)</f>
        <v>#DIV/0!</v>
      </c>
      <c r="K47" s="18" t="e">
        <f>$A$1*'[3]Populatia'!$K$11*'[3]Populatia'!K47/('[3]Distante'!K47*'[3]Distante'!K47)</f>
        <v>#DIV/0!</v>
      </c>
      <c r="L47" s="18" t="e">
        <f>$A$1*'[3]Populatia'!$L$12*'[3]Populatia'!L47/('[3]Distante'!L47*'[3]Distante'!L47)</f>
        <v>#DIV/0!</v>
      </c>
      <c r="M47" s="18" t="e">
        <f>$A$1*'[3]Populatia'!$M$13*'[3]Populatia'!M47/('[3]Distante'!M47*'[3]Distante'!M47)</f>
        <v>#DIV/0!</v>
      </c>
      <c r="N47" s="18" t="e">
        <f>$A$1*'[3]Populatia'!$N$14*'[3]Populatia'!N47/('[3]Distante'!N47*'[3]Distante'!N47)</f>
        <v>#DIV/0!</v>
      </c>
      <c r="O47" s="18" t="e">
        <f>$A$1*'[3]Populatia'!$O$15*'[3]Populatia'!O47/('[3]Distante'!O47*'[3]Distante'!O47)</f>
        <v>#DIV/0!</v>
      </c>
      <c r="P47" s="18" t="e">
        <f>$A$1*'[3]Populatia'!$P$16*'[3]Populatia'!P47/('[3]Distante'!P47*'[3]Distante'!P47)</f>
        <v>#DIV/0!</v>
      </c>
      <c r="Q47" s="18" t="e">
        <f>$A$1*'[3]Populatia'!$Q$17*'[3]Populatia'!Q47/('[3]Distante'!Q47*'[3]Distante'!Q47)</f>
        <v>#DIV/0!</v>
      </c>
      <c r="R47" s="18" t="e">
        <f>$A$1*'[3]Populatia'!$R$18*'[3]Populatia'!R47/('[3]Distante'!R47*'[3]Distante'!R47)</f>
        <v>#DIV/0!</v>
      </c>
      <c r="S47" s="18" t="e">
        <f>$A$1*'[3]Populatia'!$S$19*'[3]Populatia'!S47/('[3]Distante'!S47*'[3]Distante'!S47)</f>
        <v>#DIV/0!</v>
      </c>
      <c r="T47" s="18" t="e">
        <f>$A$1*'[3]Populatia'!$T$20*'[3]Populatia'!T47/('[3]Distante'!T47*'[3]Distante'!T47)</f>
        <v>#DIV/0!</v>
      </c>
      <c r="U47" s="18" t="e">
        <f>$A$1*'[3]Populatia'!$U$21*'[3]Populatia'!U47/('[3]Distante'!U47*'[3]Distante'!U47)</f>
        <v>#DIV/0!</v>
      </c>
      <c r="V47" s="18" t="e">
        <f>$A$1*'[3]Populatia'!$V$22*'[3]Populatia'!V47/('[3]Distante'!V47*'[3]Distante'!V47)</f>
        <v>#DIV/0!</v>
      </c>
      <c r="W47" s="18" t="e">
        <f>$A$1*'[3]Populatia'!$W$23*'[3]Populatia'!W47/('[3]Distante'!W47*'[3]Distante'!W47)</f>
        <v>#DIV/0!</v>
      </c>
      <c r="X47" s="18" t="e">
        <f>$A$1*'[3]Populatia'!$X$24*'[3]Populatia'!X47/('[3]Distante'!X47*'[3]Distante'!X47)</f>
        <v>#DIV/0!</v>
      </c>
      <c r="Y47" s="18" t="e">
        <f>$A$1*'[3]Populatia'!$Y$25*'[3]Populatia'!Y47/('[3]Distante'!Y47*'[3]Distante'!Y47)</f>
        <v>#DIV/0!</v>
      </c>
      <c r="Z47" s="18" t="e">
        <f>$A$1*'[3]Populatia'!$Z$26*'[3]Populatia'!Z47/('[3]Distante'!Z47*'[3]Distante'!Z47)</f>
        <v>#DIV/0!</v>
      </c>
      <c r="AA47" s="18" t="e">
        <f>$A$1*'[3]Populatia'!$AA$27*'[3]Populatia'!AA47/('[3]Distante'!AA47*'[3]Distante'!AA47)</f>
        <v>#DIV/0!</v>
      </c>
      <c r="AB47" s="18" t="e">
        <f>$A$1*'[3]Populatia'!$AB$28*'[3]Populatia'!AB47/('[3]Distante'!AB47*'[3]Distante'!AB47)</f>
        <v>#DIV/0!</v>
      </c>
      <c r="AC47" s="18" t="e">
        <f>$A$1*'[3]Populatia'!$AC$29*'[3]Populatia'!AC47/('[3]Distante'!AC47*'[3]Distante'!AC47)</f>
        <v>#DIV/0!</v>
      </c>
      <c r="AD47" s="18" t="e">
        <f>$A$1*'[3]Populatia'!$AD$30*'[3]Populatia'!AD47/('[3]Distante'!AD47*'[3]Distante'!AD47)</f>
        <v>#DIV/0!</v>
      </c>
      <c r="AE47" s="18" t="e">
        <f>$A$1*'[3]Populatia'!$AE$31*'[3]Populatia'!AE47/('[3]Distante'!AE47*'[3]Distante'!AE47)</f>
        <v>#DIV/0!</v>
      </c>
      <c r="AF47" s="18" t="e">
        <f>$A$1*'[3]Populatia'!$AF$32*'[3]Populatia'!AF47/('[3]Distante'!AF47*'[3]Distante'!AF47)</f>
        <v>#DIV/0!</v>
      </c>
      <c r="AG47" s="18" t="e">
        <f>$A$1*'[3]Populatia'!$AG$33*'[3]Populatia'!AG47/('[3]Distante'!AG47*'[3]Distante'!AG47)</f>
        <v>#DIV/0!</v>
      </c>
      <c r="AH47" s="18" t="e">
        <f>$A$1*'[3]Populatia'!$AH$34*'[3]Populatia'!AH47/('[3]Distante'!AH47*'[3]Distante'!AH47)</f>
        <v>#DIV/0!</v>
      </c>
      <c r="AI47" s="18" t="e">
        <f>$A$1*'[3]Populatia'!$AI$35*'[3]Populatia'!AI47/('[3]Distante'!AI47*'[3]Distante'!AI47)</f>
        <v>#DIV/0!</v>
      </c>
      <c r="AJ47" s="18" t="e">
        <f>$A$1*'[3]Populatia'!$AJ$36*'[3]Populatia'!AJ47/('[3]Distante'!AJ47*'[3]Distante'!AJ47)</f>
        <v>#DIV/0!</v>
      </c>
      <c r="AK47" s="18" t="e">
        <f>$A$1*'[3]Populatia'!$AK$37*'[3]Populatia'!AK47/('[3]Distante'!AK47*'[3]Distante'!AK47)</f>
        <v>#DIV/0!</v>
      </c>
      <c r="AL47" s="18" t="e">
        <f>$A$1*'[3]Populatia'!$AL$38*'[3]Populatia'!AL47/('[3]Distante'!AL47*'[3]Distante'!AL47)</f>
        <v>#DIV/0!</v>
      </c>
      <c r="AM47" s="18" t="e">
        <f>$A$1*'[3]Populatia'!$AM$39*'[3]Populatia'!AM47/('[3]Distante'!AM47*'[3]Distante'!AM47)</f>
        <v>#DIV/0!</v>
      </c>
      <c r="AN47" s="18" t="e">
        <f>$A$1*'[3]Populatia'!$AN$40*'[3]Populatia'!AN47/('[3]Distante'!AN47*'[3]Distante'!AN47)</f>
        <v>#DIV/0!</v>
      </c>
      <c r="AO47" s="18" t="e">
        <f>$A$1*'[3]Populatia'!$AO$41*'[3]Populatia'!AO47/('[3]Distante'!AO47*'[3]Distante'!AO47)</f>
        <v>#DIV/0!</v>
      </c>
      <c r="AP47" s="18" t="e">
        <f>$A$1*'[3]Populatia'!$AP$42*'[3]Populatia'!AP47/('[3]Distante'!AP47*'[3]Distante'!AP47)</f>
        <v>#DIV/0!</v>
      </c>
      <c r="AQ47" s="18" t="e">
        <f>$A$1*'[3]Populatia'!$AQ$43*'[3]Populatia'!AQ47/('[3]Distante'!AQ47*'[3]Distante'!AQ47)</f>
        <v>#DIV/0!</v>
      </c>
      <c r="AR47" s="18" t="e">
        <f>$A$1*'[3]Populatia'!$AR$44*'[3]Populatia'!AR47/('[3]Distante'!AR47*'[3]Distante'!AR47)</f>
        <v>#DIV/0!</v>
      </c>
      <c r="AS47" s="18" t="e">
        <f>$A$1*'[3]Populatia'!$AS$45*'[3]Populatia'!AS47/('[3]Distante'!AS47*'[3]Distante'!AS47)</f>
        <v>#DIV/0!</v>
      </c>
      <c r="AT47" s="18" t="e">
        <f>$A$1*'[3]Populatia'!$AT$46*'[3]Populatia'!AT47/('[3]Distante'!AT47*'[3]Distante'!AT47)</f>
        <v>#DIV/0!</v>
      </c>
      <c r="AU47" s="17" t="s">
        <v>43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 t="e">
        <f t="shared" si="0"/>
        <v>#DIV/0!</v>
      </c>
      <c r="CC47" s="18"/>
      <c r="CD47" s="18"/>
      <c r="CE47" s="18"/>
    </row>
    <row r="48" spans="1:83" ht="15">
      <c r="A48" s="21" t="s">
        <v>91</v>
      </c>
      <c r="B48" s="18" t="e">
        <f>$A$1*'[3]Populatia'!$B$2*'[3]Populatia'!B48/('[3]Distante'!B48*'[3]Distante'!B48)</f>
        <v>#DIV/0!</v>
      </c>
      <c r="C48" s="18" t="e">
        <f>$A$1*'[3]Populatia'!$C$3*'[3]Populatia'!C48/('[3]Distante'!C48*'[3]Distante'!C48)</f>
        <v>#DIV/0!</v>
      </c>
      <c r="D48" s="18" t="e">
        <f>$A$1*'[3]Populatia'!$D$4*'[3]Populatia'!D48/('[3]Distante'!D48*'[3]Distante'!D48)</f>
        <v>#DIV/0!</v>
      </c>
      <c r="E48" s="18" t="e">
        <f>$A$1*'[3]Populatia'!$E$5*'[3]Populatia'!E48/('[3]Distante'!E48*'[3]Distante'!E48)</f>
        <v>#DIV/0!</v>
      </c>
      <c r="F48" s="18" t="e">
        <f>$A$1*'[3]Populatia'!$F$6*'[3]Populatia'!F48/('[3]Distante'!F48*'[3]Distante'!F48)</f>
        <v>#DIV/0!</v>
      </c>
      <c r="G48" s="18" t="e">
        <f>$A$1*'[3]Populatia'!$G$7*'[3]Populatia'!G48/('[3]Distante'!G48*'[3]Distante'!G48)</f>
        <v>#DIV/0!</v>
      </c>
      <c r="H48" s="18" t="e">
        <f>$A$1*'[3]Populatia'!$H$8*'[3]Populatia'!H48/('[3]Distante'!H48*'[3]Distante'!H48)</f>
        <v>#DIV/0!</v>
      </c>
      <c r="I48" s="18" t="e">
        <f>$A$1*'[3]Populatia'!$I$9*'[3]Populatia'!I48/('[3]Distante'!I48*'[3]Distante'!I48)</f>
        <v>#DIV/0!</v>
      </c>
      <c r="J48" s="18" t="e">
        <f>$A$1*'[3]Populatia'!$J$10*'[3]Populatia'!J48/('[3]Distante'!J48*'[3]Distante'!J48)</f>
        <v>#DIV/0!</v>
      </c>
      <c r="K48" s="18" t="e">
        <f>$A$1*'[3]Populatia'!$K$11*'[3]Populatia'!K48/('[3]Distante'!K48*'[3]Distante'!K48)</f>
        <v>#DIV/0!</v>
      </c>
      <c r="L48" s="18" t="e">
        <f>$A$1*'[3]Populatia'!$L$12*'[3]Populatia'!L48/('[3]Distante'!L48*'[3]Distante'!L48)</f>
        <v>#DIV/0!</v>
      </c>
      <c r="M48" s="18" t="e">
        <f>$A$1*'[3]Populatia'!$M$13*'[3]Populatia'!M48/('[3]Distante'!M48*'[3]Distante'!M48)</f>
        <v>#DIV/0!</v>
      </c>
      <c r="N48" s="18" t="e">
        <f>$A$1*'[3]Populatia'!$N$14*'[3]Populatia'!N48/('[3]Distante'!N48*'[3]Distante'!N48)</f>
        <v>#DIV/0!</v>
      </c>
      <c r="O48" s="18" t="e">
        <f>$A$1*'[3]Populatia'!$O$15*'[3]Populatia'!O48/('[3]Distante'!O48*'[3]Distante'!O48)</f>
        <v>#DIV/0!</v>
      </c>
      <c r="P48" s="18" t="e">
        <f>$A$1*'[3]Populatia'!$P$16*'[3]Populatia'!P48/('[3]Distante'!P48*'[3]Distante'!P48)</f>
        <v>#DIV/0!</v>
      </c>
      <c r="Q48" s="18" t="e">
        <f>$A$1*'[3]Populatia'!$Q$17*'[3]Populatia'!Q48/('[3]Distante'!Q48*'[3]Distante'!Q48)</f>
        <v>#DIV/0!</v>
      </c>
      <c r="R48" s="18" t="e">
        <f>$A$1*'[3]Populatia'!$R$18*'[3]Populatia'!R48/('[3]Distante'!R48*'[3]Distante'!R48)</f>
        <v>#DIV/0!</v>
      </c>
      <c r="S48" s="18" t="e">
        <f>$A$1*'[3]Populatia'!$S$19*'[3]Populatia'!S48/('[3]Distante'!S48*'[3]Distante'!S48)</f>
        <v>#DIV/0!</v>
      </c>
      <c r="T48" s="18" t="e">
        <f>$A$1*'[3]Populatia'!$T$20*'[3]Populatia'!T48/('[3]Distante'!T48*'[3]Distante'!T48)</f>
        <v>#DIV/0!</v>
      </c>
      <c r="U48" s="18" t="e">
        <f>$A$1*'[3]Populatia'!$U$21*'[3]Populatia'!U48/('[3]Distante'!U48*'[3]Distante'!U48)</f>
        <v>#DIV/0!</v>
      </c>
      <c r="V48" s="18" t="e">
        <f>$A$1*'[3]Populatia'!$V$22*'[3]Populatia'!V48/('[3]Distante'!V48*'[3]Distante'!V48)</f>
        <v>#DIV/0!</v>
      </c>
      <c r="W48" s="18" t="e">
        <f>$A$1*'[3]Populatia'!$W$23*'[3]Populatia'!W48/('[3]Distante'!W48*'[3]Distante'!W48)</f>
        <v>#DIV/0!</v>
      </c>
      <c r="X48" s="18" t="e">
        <f>$A$1*'[3]Populatia'!$X$24*'[3]Populatia'!X48/('[3]Distante'!X48*'[3]Distante'!X48)</f>
        <v>#DIV/0!</v>
      </c>
      <c r="Y48" s="18" t="e">
        <f>$A$1*'[3]Populatia'!$Y$25*'[3]Populatia'!Y48/('[3]Distante'!Y48*'[3]Distante'!Y48)</f>
        <v>#DIV/0!</v>
      </c>
      <c r="Z48" s="18" t="e">
        <f>$A$1*'[3]Populatia'!$Z$26*'[3]Populatia'!Z48/('[3]Distante'!Z48*'[3]Distante'!Z48)</f>
        <v>#DIV/0!</v>
      </c>
      <c r="AA48" s="18" t="e">
        <f>$A$1*'[3]Populatia'!$AA$27*'[3]Populatia'!AA48/('[3]Distante'!AA48*'[3]Distante'!AA48)</f>
        <v>#DIV/0!</v>
      </c>
      <c r="AB48" s="18" t="e">
        <f>$A$1*'[3]Populatia'!$AB$28*'[3]Populatia'!AB48/('[3]Distante'!AB48*'[3]Distante'!AB48)</f>
        <v>#DIV/0!</v>
      </c>
      <c r="AC48" s="18" t="e">
        <f>$A$1*'[3]Populatia'!$AC$29*'[3]Populatia'!AC48/('[3]Distante'!AC48*'[3]Distante'!AC48)</f>
        <v>#DIV/0!</v>
      </c>
      <c r="AD48" s="18" t="e">
        <f>$A$1*'[3]Populatia'!$AD$30*'[3]Populatia'!AD48/('[3]Distante'!AD48*'[3]Distante'!AD48)</f>
        <v>#DIV/0!</v>
      </c>
      <c r="AE48" s="18" t="e">
        <f>$A$1*'[3]Populatia'!$AE$31*'[3]Populatia'!AE48/('[3]Distante'!AE48*'[3]Distante'!AE48)</f>
        <v>#DIV/0!</v>
      </c>
      <c r="AF48" s="18" t="e">
        <f>$A$1*'[3]Populatia'!$AF$32*'[3]Populatia'!AF48/('[3]Distante'!AF48*'[3]Distante'!AF48)</f>
        <v>#DIV/0!</v>
      </c>
      <c r="AG48" s="18" t="e">
        <f>$A$1*'[3]Populatia'!$AG$33*'[3]Populatia'!AG48/('[3]Distante'!AG48*'[3]Distante'!AG48)</f>
        <v>#DIV/0!</v>
      </c>
      <c r="AH48" s="18" t="e">
        <f>$A$1*'[3]Populatia'!$AH$34*'[3]Populatia'!AH48/('[3]Distante'!AH48*'[3]Distante'!AH48)</f>
        <v>#DIV/0!</v>
      </c>
      <c r="AI48" s="18" t="e">
        <f>$A$1*'[3]Populatia'!$AI$35*'[3]Populatia'!AI48/('[3]Distante'!AI48*'[3]Distante'!AI48)</f>
        <v>#DIV/0!</v>
      </c>
      <c r="AJ48" s="18" t="e">
        <f>$A$1*'[3]Populatia'!$AJ$36*'[3]Populatia'!AJ48/('[3]Distante'!AJ48*'[3]Distante'!AJ48)</f>
        <v>#DIV/0!</v>
      </c>
      <c r="AK48" s="18" t="e">
        <f>$A$1*'[3]Populatia'!$AK$37*'[3]Populatia'!AK48/('[3]Distante'!AK48*'[3]Distante'!AK48)</f>
        <v>#DIV/0!</v>
      </c>
      <c r="AL48" s="18" t="e">
        <f>$A$1*'[3]Populatia'!$AL$38*'[3]Populatia'!AL48/('[3]Distante'!AL48*'[3]Distante'!AL48)</f>
        <v>#DIV/0!</v>
      </c>
      <c r="AM48" s="18" t="e">
        <f>$A$1*'[3]Populatia'!$AM$39*'[3]Populatia'!AM48/('[3]Distante'!AM48*'[3]Distante'!AM48)</f>
        <v>#DIV/0!</v>
      </c>
      <c r="AN48" s="18" t="e">
        <f>$A$1*'[3]Populatia'!$AN$40*'[3]Populatia'!AN48/('[3]Distante'!AN48*'[3]Distante'!AN48)</f>
        <v>#DIV/0!</v>
      </c>
      <c r="AO48" s="18" t="e">
        <f>$A$1*'[3]Populatia'!$AO$41*'[3]Populatia'!AO48/('[3]Distante'!AO48*'[3]Distante'!AO48)</f>
        <v>#DIV/0!</v>
      </c>
      <c r="AP48" s="18" t="e">
        <f>$A$1*'[3]Populatia'!$AP$42*'[3]Populatia'!AP48/('[3]Distante'!AP48*'[3]Distante'!AP48)</f>
        <v>#DIV/0!</v>
      </c>
      <c r="AQ48" s="18" t="e">
        <f>$A$1*'[3]Populatia'!$AQ$43*'[3]Populatia'!AQ48/('[3]Distante'!AQ48*'[3]Distante'!AQ48)</f>
        <v>#DIV/0!</v>
      </c>
      <c r="AR48" s="18" t="e">
        <f>$A$1*'[3]Populatia'!$AR$44*'[3]Populatia'!AR48/('[3]Distante'!AR48*'[3]Distante'!AR48)</f>
        <v>#DIV/0!</v>
      </c>
      <c r="AS48" s="18" t="e">
        <f>$A$1*'[3]Populatia'!$AS$45*'[3]Populatia'!AS48/('[3]Distante'!AS48*'[3]Distante'!AS48)</f>
        <v>#DIV/0!</v>
      </c>
      <c r="AT48" s="18" t="e">
        <f>$A$1*'[3]Populatia'!$AT$46*'[3]Populatia'!AT48/('[3]Distante'!AT48*'[3]Distante'!AT48)</f>
        <v>#DIV/0!</v>
      </c>
      <c r="AU48" s="18" t="e">
        <f>$A$1*'[3]Populatia'!$AU$47*'[3]Populatia'!AU48/('[3]Distante'!AU48*'[3]Distante'!AU48)</f>
        <v>#DIV/0!</v>
      </c>
      <c r="AV48" s="17" t="s">
        <v>43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 t="e">
        <f t="shared" si="0"/>
        <v>#DIV/0!</v>
      </c>
      <c r="CC48" s="18"/>
      <c r="CD48" s="18"/>
      <c r="CE48" s="18"/>
    </row>
    <row r="49" spans="1:83" ht="15">
      <c r="A49" s="21" t="s">
        <v>92</v>
      </c>
      <c r="B49" s="18" t="e">
        <f>$A$1*'[3]Populatia'!$B$2*'[3]Populatia'!B49/('[3]Distante'!B49*'[3]Distante'!B49)</f>
        <v>#DIV/0!</v>
      </c>
      <c r="C49" s="18" t="e">
        <f>$A$1*'[3]Populatia'!$C$3*'[3]Populatia'!C49/('[3]Distante'!C49*'[3]Distante'!C49)</f>
        <v>#DIV/0!</v>
      </c>
      <c r="D49" s="18" t="e">
        <f>$A$1*'[3]Populatia'!$D$4*'[3]Populatia'!D49/('[3]Distante'!D49*'[3]Distante'!D49)</f>
        <v>#DIV/0!</v>
      </c>
      <c r="E49" s="18" t="e">
        <f>$A$1*'[3]Populatia'!$E$5*'[3]Populatia'!E49/('[3]Distante'!E49*'[3]Distante'!E49)</f>
        <v>#DIV/0!</v>
      </c>
      <c r="F49" s="18" t="e">
        <f>$A$1*'[3]Populatia'!$F$6*'[3]Populatia'!F49/('[3]Distante'!F49*'[3]Distante'!F49)</f>
        <v>#DIV/0!</v>
      </c>
      <c r="G49" s="18" t="e">
        <f>$A$1*'[3]Populatia'!$G$7*'[3]Populatia'!G49/('[3]Distante'!G49*'[3]Distante'!G49)</f>
        <v>#DIV/0!</v>
      </c>
      <c r="H49" s="18" t="e">
        <f>$A$1*'[3]Populatia'!$H$8*'[3]Populatia'!H49/('[3]Distante'!H49*'[3]Distante'!H49)</f>
        <v>#DIV/0!</v>
      </c>
      <c r="I49" s="18" t="e">
        <f>$A$1*'[3]Populatia'!$I$9*'[3]Populatia'!I49/('[3]Distante'!I49*'[3]Distante'!I49)</f>
        <v>#DIV/0!</v>
      </c>
      <c r="J49" s="18" t="e">
        <f>$A$1*'[3]Populatia'!$J$10*'[3]Populatia'!J49/('[3]Distante'!J49*'[3]Distante'!J49)</f>
        <v>#DIV/0!</v>
      </c>
      <c r="K49" s="18" t="e">
        <f>$A$1*'[3]Populatia'!$K$11*'[3]Populatia'!K49/('[3]Distante'!K49*'[3]Distante'!K49)</f>
        <v>#DIV/0!</v>
      </c>
      <c r="L49" s="18" t="e">
        <f>$A$1*'[3]Populatia'!$L$12*'[3]Populatia'!L49/('[3]Distante'!L49*'[3]Distante'!L49)</f>
        <v>#DIV/0!</v>
      </c>
      <c r="M49" s="18" t="e">
        <f>$A$1*'[3]Populatia'!$M$13*'[3]Populatia'!M49/('[3]Distante'!M49*'[3]Distante'!M49)</f>
        <v>#DIV/0!</v>
      </c>
      <c r="N49" s="18" t="e">
        <f>$A$1*'[3]Populatia'!$N$14*'[3]Populatia'!N49/('[3]Distante'!N49*'[3]Distante'!N49)</f>
        <v>#DIV/0!</v>
      </c>
      <c r="O49" s="18" t="e">
        <f>$A$1*'[3]Populatia'!$O$15*'[3]Populatia'!O49/('[3]Distante'!O49*'[3]Distante'!O49)</f>
        <v>#DIV/0!</v>
      </c>
      <c r="P49" s="18" t="e">
        <f>$A$1*'[3]Populatia'!$P$16*'[3]Populatia'!P49/('[3]Distante'!P49*'[3]Distante'!P49)</f>
        <v>#DIV/0!</v>
      </c>
      <c r="Q49" s="18" t="e">
        <f>$A$1*'[3]Populatia'!$Q$17*'[3]Populatia'!Q49/('[3]Distante'!Q49*'[3]Distante'!Q49)</f>
        <v>#DIV/0!</v>
      </c>
      <c r="R49" s="18" t="e">
        <f>$A$1*'[3]Populatia'!$R$18*'[3]Populatia'!R49/('[3]Distante'!R49*'[3]Distante'!R49)</f>
        <v>#DIV/0!</v>
      </c>
      <c r="S49" s="18" t="e">
        <f>$A$1*'[3]Populatia'!$S$19*'[3]Populatia'!S49/('[3]Distante'!S49*'[3]Distante'!S49)</f>
        <v>#DIV/0!</v>
      </c>
      <c r="T49" s="18" t="e">
        <f>$A$1*'[3]Populatia'!$T$20*'[3]Populatia'!T49/('[3]Distante'!T49*'[3]Distante'!T49)</f>
        <v>#DIV/0!</v>
      </c>
      <c r="U49" s="18" t="e">
        <f>$A$1*'[3]Populatia'!$U$21*'[3]Populatia'!U49/('[3]Distante'!U49*'[3]Distante'!U49)</f>
        <v>#DIV/0!</v>
      </c>
      <c r="V49" s="18" t="e">
        <f>$A$1*'[3]Populatia'!$V$22*'[3]Populatia'!V49/('[3]Distante'!V49*'[3]Distante'!V49)</f>
        <v>#DIV/0!</v>
      </c>
      <c r="W49" s="18" t="e">
        <f>$A$1*'[3]Populatia'!$W$23*'[3]Populatia'!W49/('[3]Distante'!W49*'[3]Distante'!W49)</f>
        <v>#DIV/0!</v>
      </c>
      <c r="X49" s="18" t="e">
        <f>$A$1*'[3]Populatia'!$X$24*'[3]Populatia'!X49/('[3]Distante'!X49*'[3]Distante'!X49)</f>
        <v>#DIV/0!</v>
      </c>
      <c r="Y49" s="18" t="e">
        <f>$A$1*'[3]Populatia'!$Y$25*'[3]Populatia'!Y49/('[3]Distante'!Y49*'[3]Distante'!Y49)</f>
        <v>#DIV/0!</v>
      </c>
      <c r="Z49" s="18" t="e">
        <f>$A$1*'[3]Populatia'!$Z$26*'[3]Populatia'!Z49/('[3]Distante'!Z49*'[3]Distante'!Z49)</f>
        <v>#DIV/0!</v>
      </c>
      <c r="AA49" s="18" t="e">
        <f>$A$1*'[3]Populatia'!$AA$27*'[3]Populatia'!AA49/('[3]Distante'!AA49*'[3]Distante'!AA49)</f>
        <v>#DIV/0!</v>
      </c>
      <c r="AB49" s="18" t="e">
        <f>$A$1*'[3]Populatia'!$AB$28*'[3]Populatia'!AB49/('[3]Distante'!AB49*'[3]Distante'!AB49)</f>
        <v>#DIV/0!</v>
      </c>
      <c r="AC49" s="18" t="e">
        <f>$A$1*'[3]Populatia'!$AC$29*'[3]Populatia'!AC49/('[3]Distante'!AC49*'[3]Distante'!AC49)</f>
        <v>#DIV/0!</v>
      </c>
      <c r="AD49" s="18" t="e">
        <f>$A$1*'[3]Populatia'!$AD$30*'[3]Populatia'!AD49/('[3]Distante'!AD49*'[3]Distante'!AD49)</f>
        <v>#DIV/0!</v>
      </c>
      <c r="AE49" s="18" t="e">
        <f>$A$1*'[3]Populatia'!$AE$31*'[3]Populatia'!AE49/('[3]Distante'!AE49*'[3]Distante'!AE49)</f>
        <v>#DIV/0!</v>
      </c>
      <c r="AF49" s="18" t="e">
        <f>$A$1*'[3]Populatia'!$AF$32*'[3]Populatia'!AF49/('[3]Distante'!AF49*'[3]Distante'!AF49)</f>
        <v>#DIV/0!</v>
      </c>
      <c r="AG49" s="18" t="e">
        <f>$A$1*'[3]Populatia'!$AG$33*'[3]Populatia'!AG49/('[3]Distante'!AG49*'[3]Distante'!AG49)</f>
        <v>#DIV/0!</v>
      </c>
      <c r="AH49" s="18" t="e">
        <f>$A$1*'[3]Populatia'!$AH$34*'[3]Populatia'!AH49/('[3]Distante'!AH49*'[3]Distante'!AH49)</f>
        <v>#DIV/0!</v>
      </c>
      <c r="AI49" s="18" t="e">
        <f>$A$1*'[3]Populatia'!$AI$35*'[3]Populatia'!AI49/('[3]Distante'!AI49*'[3]Distante'!AI49)</f>
        <v>#DIV/0!</v>
      </c>
      <c r="AJ49" s="18" t="e">
        <f>$A$1*'[3]Populatia'!$AJ$36*'[3]Populatia'!AJ49/('[3]Distante'!AJ49*'[3]Distante'!AJ49)</f>
        <v>#DIV/0!</v>
      </c>
      <c r="AK49" s="18" t="e">
        <f>$A$1*'[3]Populatia'!$AK$37*'[3]Populatia'!AK49/('[3]Distante'!AK49*'[3]Distante'!AK49)</f>
        <v>#DIV/0!</v>
      </c>
      <c r="AL49" s="18" t="e">
        <f>$A$1*'[3]Populatia'!$AL$38*'[3]Populatia'!AL49/('[3]Distante'!AL49*'[3]Distante'!AL49)</f>
        <v>#DIV/0!</v>
      </c>
      <c r="AM49" s="18" t="e">
        <f>$A$1*'[3]Populatia'!$AM$39*'[3]Populatia'!AM49/('[3]Distante'!AM49*'[3]Distante'!AM49)</f>
        <v>#DIV/0!</v>
      </c>
      <c r="AN49" s="18" t="e">
        <f>$A$1*'[3]Populatia'!$AN$40*'[3]Populatia'!AN49/('[3]Distante'!AN49*'[3]Distante'!AN49)</f>
        <v>#DIV/0!</v>
      </c>
      <c r="AO49" s="18" t="e">
        <f>$A$1*'[3]Populatia'!$AO$41*'[3]Populatia'!AO49/('[3]Distante'!AO49*'[3]Distante'!AO49)</f>
        <v>#DIV/0!</v>
      </c>
      <c r="AP49" s="18" t="e">
        <f>$A$1*'[3]Populatia'!$AP$42*'[3]Populatia'!AP49/('[3]Distante'!AP49*'[3]Distante'!AP49)</f>
        <v>#DIV/0!</v>
      </c>
      <c r="AQ49" s="18" t="e">
        <f>$A$1*'[3]Populatia'!$AQ$43*'[3]Populatia'!AQ49/('[3]Distante'!AQ49*'[3]Distante'!AQ49)</f>
        <v>#DIV/0!</v>
      </c>
      <c r="AR49" s="18" t="e">
        <f>$A$1*'[3]Populatia'!$AR$44*'[3]Populatia'!AR49/('[3]Distante'!AR49*'[3]Distante'!AR49)</f>
        <v>#DIV/0!</v>
      </c>
      <c r="AS49" s="18" t="e">
        <f>$A$1*'[3]Populatia'!$AS$45*'[3]Populatia'!AS49/('[3]Distante'!AS49*'[3]Distante'!AS49)</f>
        <v>#DIV/0!</v>
      </c>
      <c r="AT49" s="18" t="e">
        <f>$A$1*'[3]Populatia'!$AT$46*'[3]Populatia'!AT49/('[3]Distante'!AT49*'[3]Distante'!AT49)</f>
        <v>#DIV/0!</v>
      </c>
      <c r="AU49" s="18" t="e">
        <f>$A$1*'[3]Populatia'!$AU$47*'[3]Populatia'!AU49/('[3]Distante'!AU49*'[3]Distante'!AU49)</f>
        <v>#DIV/0!</v>
      </c>
      <c r="AV49" s="18" t="e">
        <f>$A$1*'[3]Populatia'!$AV$48*'[3]Populatia'!AV49/('[3]Distante'!AV49*'[3]Distante'!AV49)</f>
        <v>#DIV/0!</v>
      </c>
      <c r="AW49" s="17" t="s">
        <v>43</v>
      </c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 t="e">
        <f t="shared" si="0"/>
        <v>#DIV/0!</v>
      </c>
      <c r="CC49" s="18"/>
      <c r="CD49" s="18"/>
      <c r="CE49" s="18"/>
    </row>
    <row r="50" spans="1:83" ht="15" hidden="1">
      <c r="A50" s="21" t="s">
        <v>93</v>
      </c>
      <c r="B50" s="18" t="e">
        <f>$A$1*'[3]Populatia'!$B$2*'[3]Populatia'!B50/('[3]Distante'!B50*'[3]Distante'!B50)</f>
        <v>#DIV/0!</v>
      </c>
      <c r="C50" s="18" t="e">
        <f>$A$1*'[3]Populatia'!$C$3*'[3]Populatia'!C50/('[3]Distante'!C50*'[3]Distante'!C50)</f>
        <v>#DIV/0!</v>
      </c>
      <c r="D50" s="18" t="e">
        <f>$A$1*'[3]Populatia'!$D$4*'[3]Populatia'!D50/('[3]Distante'!D50*'[3]Distante'!D50)</f>
        <v>#DIV/0!</v>
      </c>
      <c r="E50" s="18" t="e">
        <f>$A$1*'[3]Populatia'!$E$5*'[3]Populatia'!E50/('[3]Distante'!E50*'[3]Distante'!E50)</f>
        <v>#DIV/0!</v>
      </c>
      <c r="F50" s="18" t="e">
        <f>$A$1*'[3]Populatia'!$F$6*'[3]Populatia'!F50/('[3]Distante'!F50*'[3]Distante'!F50)</f>
        <v>#DIV/0!</v>
      </c>
      <c r="G50" s="18" t="e">
        <f>$A$1*'[3]Populatia'!$G$7*'[3]Populatia'!G50/('[3]Distante'!G50*'[3]Distante'!G50)</f>
        <v>#DIV/0!</v>
      </c>
      <c r="H50" s="18" t="e">
        <f>$A$1*'[3]Populatia'!$H$8*'[3]Populatia'!H50/('[3]Distante'!H50*'[3]Distante'!H50)</f>
        <v>#DIV/0!</v>
      </c>
      <c r="I50" s="18" t="e">
        <f>$A$1*'[3]Populatia'!$I$9*'[3]Populatia'!I50/('[3]Distante'!I50*'[3]Distante'!I50)</f>
        <v>#DIV/0!</v>
      </c>
      <c r="J50" s="18" t="e">
        <f>$A$1*'[3]Populatia'!$J$10*'[3]Populatia'!J50/('[3]Distante'!J50*'[3]Distante'!J50)</f>
        <v>#DIV/0!</v>
      </c>
      <c r="K50" s="18" t="e">
        <f>$A$1*'[3]Populatia'!$K$11*'[3]Populatia'!K50/('[3]Distante'!K50*'[3]Distante'!K50)</f>
        <v>#DIV/0!</v>
      </c>
      <c r="L50" s="18" t="e">
        <f>$A$1*'[3]Populatia'!$L$12*'[3]Populatia'!L50/('[3]Distante'!L50*'[3]Distante'!L50)</f>
        <v>#DIV/0!</v>
      </c>
      <c r="M50" s="18" t="e">
        <f>$A$1*'[3]Populatia'!$M$13*'[3]Populatia'!M50/('[3]Distante'!M50*'[3]Distante'!M50)</f>
        <v>#DIV/0!</v>
      </c>
      <c r="N50" s="18" t="e">
        <f>$A$1*'[3]Populatia'!$N$14*'[3]Populatia'!N50/('[3]Distante'!N50*'[3]Distante'!N50)</f>
        <v>#DIV/0!</v>
      </c>
      <c r="O50" s="18" t="e">
        <f>$A$1*'[3]Populatia'!$O$15*'[3]Populatia'!O50/('[3]Distante'!O50*'[3]Distante'!O50)</f>
        <v>#DIV/0!</v>
      </c>
      <c r="P50" s="18" t="e">
        <f>$A$1*'[3]Populatia'!$P$16*'[3]Populatia'!P50/('[3]Distante'!P50*'[3]Distante'!P50)</f>
        <v>#DIV/0!</v>
      </c>
      <c r="Q50" s="18" t="e">
        <f>$A$1*'[3]Populatia'!$Q$17*'[3]Populatia'!Q50/('[3]Distante'!Q50*'[3]Distante'!Q50)</f>
        <v>#DIV/0!</v>
      </c>
      <c r="R50" s="18" t="e">
        <f>$A$1*'[3]Populatia'!$R$18*'[3]Populatia'!R50/('[3]Distante'!R50*'[3]Distante'!R50)</f>
        <v>#DIV/0!</v>
      </c>
      <c r="S50" s="18" t="e">
        <f>$A$1*'[3]Populatia'!$S$19*'[3]Populatia'!S50/('[3]Distante'!S50*'[3]Distante'!S50)</f>
        <v>#DIV/0!</v>
      </c>
      <c r="T50" s="18" t="e">
        <f>$A$1*'[3]Populatia'!$T$20*'[3]Populatia'!T50/('[3]Distante'!T50*'[3]Distante'!T50)</f>
        <v>#DIV/0!</v>
      </c>
      <c r="U50" s="18" t="e">
        <f>$A$1*'[3]Populatia'!$U$21*'[3]Populatia'!U50/('[3]Distante'!U50*'[3]Distante'!U50)</f>
        <v>#DIV/0!</v>
      </c>
      <c r="V50" s="18" t="e">
        <f>$A$1*'[3]Populatia'!$V$22*'[3]Populatia'!V50/('[3]Distante'!V50*'[3]Distante'!V50)</f>
        <v>#DIV/0!</v>
      </c>
      <c r="W50" s="18" t="e">
        <f>$A$1*'[3]Populatia'!$W$23*'[3]Populatia'!W50/('[3]Distante'!W50*'[3]Distante'!W50)</f>
        <v>#DIV/0!</v>
      </c>
      <c r="X50" s="18" t="e">
        <f>$A$1*'[3]Populatia'!$X$24*'[3]Populatia'!X50/('[3]Distante'!X50*'[3]Distante'!X50)</f>
        <v>#DIV/0!</v>
      </c>
      <c r="Y50" s="18" t="e">
        <f>$A$1*'[3]Populatia'!$Y$25*'[3]Populatia'!Y50/('[3]Distante'!Y50*'[3]Distante'!Y50)</f>
        <v>#DIV/0!</v>
      </c>
      <c r="Z50" s="18" t="e">
        <f>$A$1*'[3]Populatia'!$Z$26*'[3]Populatia'!Z50/('[3]Distante'!Z50*'[3]Distante'!Z50)</f>
        <v>#DIV/0!</v>
      </c>
      <c r="AA50" s="18" t="e">
        <f>$A$1*'[3]Populatia'!$AA$27*'[3]Populatia'!AA50/('[3]Distante'!AA50*'[3]Distante'!AA50)</f>
        <v>#DIV/0!</v>
      </c>
      <c r="AB50" s="18" t="e">
        <f>$A$1*'[3]Populatia'!$AB$28*'[3]Populatia'!AB50/('[3]Distante'!AB50*'[3]Distante'!AB50)</f>
        <v>#DIV/0!</v>
      </c>
      <c r="AC50" s="18" t="e">
        <f>$A$1*'[3]Populatia'!$AC$29*'[3]Populatia'!AC50/('[3]Distante'!AC50*'[3]Distante'!AC50)</f>
        <v>#DIV/0!</v>
      </c>
      <c r="AD50" s="18" t="e">
        <f>$A$1*'[3]Populatia'!$AD$30*'[3]Populatia'!AD50/('[3]Distante'!AD50*'[3]Distante'!AD50)</f>
        <v>#DIV/0!</v>
      </c>
      <c r="AE50" s="18" t="e">
        <f>$A$1*'[3]Populatia'!$AE$31*'[3]Populatia'!AE50/('[3]Distante'!AE50*'[3]Distante'!AE50)</f>
        <v>#DIV/0!</v>
      </c>
      <c r="AF50" s="18" t="e">
        <f>$A$1*'[3]Populatia'!$AF$32*'[3]Populatia'!AF50/('[3]Distante'!AF50*'[3]Distante'!AF50)</f>
        <v>#DIV/0!</v>
      </c>
      <c r="AG50" s="18" t="e">
        <f>$A$1*'[3]Populatia'!$AG$33*'[3]Populatia'!AG50/('[3]Distante'!AG50*'[3]Distante'!AG50)</f>
        <v>#DIV/0!</v>
      </c>
      <c r="AH50" s="18" t="e">
        <f>$A$1*'[3]Populatia'!$AH$34*'[3]Populatia'!AH50/('[3]Distante'!AH50*'[3]Distante'!AH50)</f>
        <v>#DIV/0!</v>
      </c>
      <c r="AI50" s="18" t="e">
        <f>$A$1*'[3]Populatia'!$AI$35*'[3]Populatia'!AI50/('[3]Distante'!AI50*'[3]Distante'!AI50)</f>
        <v>#DIV/0!</v>
      </c>
      <c r="AJ50" s="18" t="e">
        <f>$A$1*'[3]Populatia'!$AJ$36*'[3]Populatia'!AJ50/('[3]Distante'!AJ50*'[3]Distante'!AJ50)</f>
        <v>#DIV/0!</v>
      </c>
      <c r="AK50" s="18" t="e">
        <f>$A$1*'[3]Populatia'!$AK$37*'[3]Populatia'!AK50/('[3]Distante'!AK50*'[3]Distante'!AK50)</f>
        <v>#DIV/0!</v>
      </c>
      <c r="AL50" s="18" t="e">
        <f>$A$1*'[3]Populatia'!$AL$38*'[3]Populatia'!AL50/('[3]Distante'!AL50*'[3]Distante'!AL50)</f>
        <v>#DIV/0!</v>
      </c>
      <c r="AM50" s="18" t="e">
        <f>$A$1*'[3]Populatia'!$AM$39*'[3]Populatia'!AM50/('[3]Distante'!AM50*'[3]Distante'!AM50)</f>
        <v>#DIV/0!</v>
      </c>
      <c r="AN50" s="18" t="e">
        <f>$A$1*'[3]Populatia'!$AN$40*'[3]Populatia'!AN50/('[3]Distante'!AN50*'[3]Distante'!AN50)</f>
        <v>#DIV/0!</v>
      </c>
      <c r="AO50" s="18" t="e">
        <f>$A$1*'[3]Populatia'!$AO$41*'[3]Populatia'!AO50/('[3]Distante'!AO50*'[3]Distante'!AO50)</f>
        <v>#DIV/0!</v>
      </c>
      <c r="AP50" s="18" t="e">
        <f>$A$1*'[3]Populatia'!$AP$42*'[3]Populatia'!AP50/('[3]Distante'!AP50*'[3]Distante'!AP50)</f>
        <v>#DIV/0!</v>
      </c>
      <c r="AQ50" s="18" t="e">
        <f>$A$1*'[3]Populatia'!$AQ$43*'[3]Populatia'!AQ50/('[3]Distante'!AQ50*'[3]Distante'!AQ50)</f>
        <v>#DIV/0!</v>
      </c>
      <c r="AR50" s="18" t="e">
        <f>$A$1*'[3]Populatia'!$AR$44*'[3]Populatia'!AR50/('[3]Distante'!AR50*'[3]Distante'!AR50)</f>
        <v>#DIV/0!</v>
      </c>
      <c r="AS50" s="18" t="e">
        <f>$A$1*'[3]Populatia'!$AS$45*'[3]Populatia'!AS50/('[3]Distante'!AS50*'[3]Distante'!AS50)</f>
        <v>#DIV/0!</v>
      </c>
      <c r="AT50" s="18" t="e">
        <f>$A$1*'[3]Populatia'!$AT$46*'[3]Populatia'!AT50/('[3]Distante'!AT50*'[3]Distante'!AT50)</f>
        <v>#DIV/0!</v>
      </c>
      <c r="AU50" s="18" t="e">
        <f>$A$1*'[3]Populatia'!$AU$47*'[3]Populatia'!AU50/('[3]Distante'!AU50*'[3]Distante'!AU50)</f>
        <v>#DIV/0!</v>
      </c>
      <c r="AV50" s="18" t="e">
        <f>$A$1*'[3]Populatia'!$AV$48*'[3]Populatia'!AV50/('[3]Distante'!AV50*'[3]Distante'!AV50)</f>
        <v>#DIV/0!</v>
      </c>
      <c r="AW50" s="18" t="e">
        <f>$A$1*'[3]Populatia'!$AW$49*'[3]Populatia'!AW50/('[3]Distante'!AW50*'[3]Distante'!AW50)</f>
        <v>#DIV/0!</v>
      </c>
      <c r="AX50" s="17" t="s">
        <v>43</v>
      </c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 t="e">
        <f t="shared" si="0"/>
        <v>#DIV/0!</v>
      </c>
      <c r="CC50" s="18"/>
      <c r="CD50" s="18"/>
      <c r="CE50" s="18"/>
    </row>
    <row r="51" spans="1:83" ht="15">
      <c r="A51" s="21" t="s">
        <v>94</v>
      </c>
      <c r="B51" s="18" t="e">
        <f>$A$1*'[3]Populatia'!$B$2*'[3]Populatia'!B51/('[3]Distante'!B51*'[3]Distante'!B51)</f>
        <v>#DIV/0!</v>
      </c>
      <c r="C51" s="18" t="e">
        <f>$A$1*'[3]Populatia'!$C$3*'[3]Populatia'!C51/('[3]Distante'!C51*'[3]Distante'!C51)</f>
        <v>#DIV/0!</v>
      </c>
      <c r="D51" s="18" t="e">
        <f>$A$1*'[3]Populatia'!$D$4*'[3]Populatia'!D51/('[3]Distante'!D51*'[3]Distante'!D51)</f>
        <v>#DIV/0!</v>
      </c>
      <c r="E51" s="18" t="e">
        <f>$A$1*'[3]Populatia'!$E$5*'[3]Populatia'!E51/('[3]Distante'!E51*'[3]Distante'!E51)</f>
        <v>#DIV/0!</v>
      </c>
      <c r="F51" s="18" t="e">
        <f>$A$1*'[3]Populatia'!$F$6*'[3]Populatia'!F51/('[3]Distante'!F51*'[3]Distante'!F51)</f>
        <v>#DIV/0!</v>
      </c>
      <c r="G51" s="18" t="e">
        <f>$A$1*'[3]Populatia'!$G$7*'[3]Populatia'!G51/('[3]Distante'!G51*'[3]Distante'!G51)</f>
        <v>#DIV/0!</v>
      </c>
      <c r="H51" s="18" t="e">
        <f>$A$1*'[3]Populatia'!$H$8*'[3]Populatia'!H51/('[3]Distante'!H51*'[3]Distante'!H51)</f>
        <v>#DIV/0!</v>
      </c>
      <c r="I51" s="18" t="e">
        <f>$A$1*'[3]Populatia'!$I$9*'[3]Populatia'!I51/('[3]Distante'!I51*'[3]Distante'!I51)</f>
        <v>#DIV/0!</v>
      </c>
      <c r="J51" s="18" t="e">
        <f>$A$1*'[3]Populatia'!$J$10*'[3]Populatia'!J51/('[3]Distante'!J51*'[3]Distante'!J51)</f>
        <v>#DIV/0!</v>
      </c>
      <c r="K51" s="18" t="e">
        <f>$A$1*'[3]Populatia'!$K$11*'[3]Populatia'!K51/('[3]Distante'!K51*'[3]Distante'!K51)</f>
        <v>#DIV/0!</v>
      </c>
      <c r="L51" s="18" t="e">
        <f>$A$1*'[3]Populatia'!$L$12*'[3]Populatia'!L51/('[3]Distante'!L51*'[3]Distante'!L51)</f>
        <v>#DIV/0!</v>
      </c>
      <c r="M51" s="18" t="e">
        <f>$A$1*'[3]Populatia'!$M$13*'[3]Populatia'!M51/('[3]Distante'!M51*'[3]Distante'!M51)</f>
        <v>#DIV/0!</v>
      </c>
      <c r="N51" s="18" t="e">
        <f>$A$1*'[3]Populatia'!$N$14*'[3]Populatia'!N51/('[3]Distante'!N51*'[3]Distante'!N51)</f>
        <v>#DIV/0!</v>
      </c>
      <c r="O51" s="18" t="e">
        <f>$A$1*'[3]Populatia'!$O$15*'[3]Populatia'!O51/('[3]Distante'!O51*'[3]Distante'!O51)</f>
        <v>#DIV/0!</v>
      </c>
      <c r="P51" s="18" t="e">
        <f>$A$1*'[3]Populatia'!$P$16*'[3]Populatia'!P51/('[3]Distante'!P51*'[3]Distante'!P51)</f>
        <v>#DIV/0!</v>
      </c>
      <c r="Q51" s="18" t="e">
        <f>$A$1*'[3]Populatia'!$Q$17*'[3]Populatia'!Q51/('[3]Distante'!Q51*'[3]Distante'!Q51)</f>
        <v>#DIV/0!</v>
      </c>
      <c r="R51" s="18" t="e">
        <f>$A$1*'[3]Populatia'!$R$18*'[3]Populatia'!R51/('[3]Distante'!R51*'[3]Distante'!R51)</f>
        <v>#DIV/0!</v>
      </c>
      <c r="S51" s="18" t="e">
        <f>$A$1*'[3]Populatia'!$S$19*'[3]Populatia'!S51/('[3]Distante'!S51*'[3]Distante'!S51)</f>
        <v>#DIV/0!</v>
      </c>
      <c r="T51" s="18" t="e">
        <f>$A$1*'[3]Populatia'!$T$20*'[3]Populatia'!T51/('[3]Distante'!T51*'[3]Distante'!T51)</f>
        <v>#DIV/0!</v>
      </c>
      <c r="U51" s="18" t="e">
        <f>$A$1*'[3]Populatia'!$U$21*'[3]Populatia'!U51/('[3]Distante'!U51*'[3]Distante'!U51)</f>
        <v>#DIV/0!</v>
      </c>
      <c r="V51" s="18" t="e">
        <f>$A$1*'[3]Populatia'!$V$22*'[3]Populatia'!V51/('[3]Distante'!V51*'[3]Distante'!V51)</f>
        <v>#DIV/0!</v>
      </c>
      <c r="W51" s="18" t="e">
        <f>$A$1*'[3]Populatia'!$W$23*'[3]Populatia'!W51/('[3]Distante'!W51*'[3]Distante'!W51)</f>
        <v>#DIV/0!</v>
      </c>
      <c r="X51" s="18" t="e">
        <f>$A$1*'[3]Populatia'!$X$24*'[3]Populatia'!X51/('[3]Distante'!X51*'[3]Distante'!X51)</f>
        <v>#DIV/0!</v>
      </c>
      <c r="Y51" s="18" t="e">
        <f>$A$1*'[3]Populatia'!$Y$25*'[3]Populatia'!Y51/('[3]Distante'!Y51*'[3]Distante'!Y51)</f>
        <v>#DIV/0!</v>
      </c>
      <c r="Z51" s="18" t="e">
        <f>$A$1*'[3]Populatia'!$Z$26*'[3]Populatia'!Z51/('[3]Distante'!Z51*'[3]Distante'!Z51)</f>
        <v>#DIV/0!</v>
      </c>
      <c r="AA51" s="18" t="e">
        <f>$A$1*'[3]Populatia'!$AA$27*'[3]Populatia'!AA51/('[3]Distante'!AA51*'[3]Distante'!AA51)</f>
        <v>#DIV/0!</v>
      </c>
      <c r="AB51" s="18" t="e">
        <f>$A$1*'[3]Populatia'!$AB$28*'[3]Populatia'!AB51/('[3]Distante'!AB51*'[3]Distante'!AB51)</f>
        <v>#DIV/0!</v>
      </c>
      <c r="AC51" s="18" t="e">
        <f>$A$1*'[3]Populatia'!$AC$29*'[3]Populatia'!AC51/('[3]Distante'!AC51*'[3]Distante'!AC51)</f>
        <v>#DIV/0!</v>
      </c>
      <c r="AD51" s="18" t="e">
        <f>$A$1*'[3]Populatia'!$AD$30*'[3]Populatia'!AD51/('[3]Distante'!AD51*'[3]Distante'!AD51)</f>
        <v>#DIV/0!</v>
      </c>
      <c r="AE51" s="18" t="e">
        <f>$A$1*'[3]Populatia'!$AE$31*'[3]Populatia'!AE51/('[3]Distante'!AE51*'[3]Distante'!AE51)</f>
        <v>#DIV/0!</v>
      </c>
      <c r="AF51" s="18" t="e">
        <f>$A$1*'[3]Populatia'!$AF$32*'[3]Populatia'!AF51/('[3]Distante'!AF51*'[3]Distante'!AF51)</f>
        <v>#DIV/0!</v>
      </c>
      <c r="AG51" s="18" t="e">
        <f>$A$1*'[3]Populatia'!$AG$33*'[3]Populatia'!AG51/('[3]Distante'!AG51*'[3]Distante'!AG51)</f>
        <v>#DIV/0!</v>
      </c>
      <c r="AH51" s="18" t="e">
        <f>$A$1*'[3]Populatia'!$AH$34*'[3]Populatia'!AH51/('[3]Distante'!AH51*'[3]Distante'!AH51)</f>
        <v>#DIV/0!</v>
      </c>
      <c r="AI51" s="18" t="e">
        <f>$A$1*'[3]Populatia'!$AI$35*'[3]Populatia'!AI51/('[3]Distante'!AI51*'[3]Distante'!AI51)</f>
        <v>#DIV/0!</v>
      </c>
      <c r="AJ51" s="18" t="e">
        <f>$A$1*'[3]Populatia'!$AJ$36*'[3]Populatia'!AJ51/('[3]Distante'!AJ51*'[3]Distante'!AJ51)</f>
        <v>#DIV/0!</v>
      </c>
      <c r="AK51" s="18" t="e">
        <f>$A$1*'[3]Populatia'!$AK$37*'[3]Populatia'!AK51/('[3]Distante'!AK51*'[3]Distante'!AK51)</f>
        <v>#DIV/0!</v>
      </c>
      <c r="AL51" s="18" t="e">
        <f>$A$1*'[3]Populatia'!$AL$38*'[3]Populatia'!AL51/('[3]Distante'!AL51*'[3]Distante'!AL51)</f>
        <v>#DIV/0!</v>
      </c>
      <c r="AM51" s="18" t="e">
        <f>$A$1*'[3]Populatia'!$AM$39*'[3]Populatia'!AM51/('[3]Distante'!AM51*'[3]Distante'!AM51)</f>
        <v>#DIV/0!</v>
      </c>
      <c r="AN51" s="18" t="e">
        <f>$A$1*'[3]Populatia'!$AN$40*'[3]Populatia'!AN51/('[3]Distante'!AN51*'[3]Distante'!AN51)</f>
        <v>#DIV/0!</v>
      </c>
      <c r="AO51" s="18" t="e">
        <f>$A$1*'[3]Populatia'!$AO$41*'[3]Populatia'!AO51/('[3]Distante'!AO51*'[3]Distante'!AO51)</f>
        <v>#DIV/0!</v>
      </c>
      <c r="AP51" s="18" t="e">
        <f>$A$1*'[3]Populatia'!$AP$42*'[3]Populatia'!AP51/('[3]Distante'!AP51*'[3]Distante'!AP51)</f>
        <v>#DIV/0!</v>
      </c>
      <c r="AQ51" s="18" t="e">
        <f>$A$1*'[3]Populatia'!$AQ$43*'[3]Populatia'!AQ51/('[3]Distante'!AQ51*'[3]Distante'!AQ51)</f>
        <v>#DIV/0!</v>
      </c>
      <c r="AR51" s="18" t="e">
        <f>$A$1*'[3]Populatia'!$AR$44*'[3]Populatia'!AR51/('[3]Distante'!AR51*'[3]Distante'!AR51)</f>
        <v>#DIV/0!</v>
      </c>
      <c r="AS51" s="18" t="e">
        <f>$A$1*'[3]Populatia'!$AS$45*'[3]Populatia'!AS51/('[3]Distante'!AS51*'[3]Distante'!AS51)</f>
        <v>#DIV/0!</v>
      </c>
      <c r="AT51" s="18" t="e">
        <f>$A$1*'[3]Populatia'!$AT$46*'[3]Populatia'!AT51/('[3]Distante'!AT51*'[3]Distante'!AT51)</f>
        <v>#DIV/0!</v>
      </c>
      <c r="AU51" s="18" t="e">
        <f>$A$1*'[3]Populatia'!$AU$47*'[3]Populatia'!AU51/('[3]Distante'!AU51*'[3]Distante'!AU51)</f>
        <v>#DIV/0!</v>
      </c>
      <c r="AV51" s="18" t="e">
        <f>$A$1*'[3]Populatia'!$AV$48*'[3]Populatia'!AV51/('[3]Distante'!AV51*'[3]Distante'!AV51)</f>
        <v>#DIV/0!</v>
      </c>
      <c r="AW51" s="18" t="e">
        <f>$A$1*'[3]Populatia'!$AW$49*'[3]Populatia'!AW51/('[3]Distante'!AW51*'[3]Distante'!AW51)</f>
        <v>#DIV/0!</v>
      </c>
      <c r="AX51" s="18" t="e">
        <f>$A$1*'[3]Populatia'!$AX$50*'[3]Populatia'!AX51/('[3]Distante'!AX51*'[3]Distante'!AX51)</f>
        <v>#DIV/0!</v>
      </c>
      <c r="AY51" s="17" t="s">
        <v>43</v>
      </c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 t="e">
        <f t="shared" si="0"/>
        <v>#DIV/0!</v>
      </c>
      <c r="CC51" s="18"/>
      <c r="CD51" s="18"/>
      <c r="CE51" s="18"/>
    </row>
    <row r="52" spans="1:83" ht="0.75" customHeight="1">
      <c r="A52" s="21" t="s">
        <v>95</v>
      </c>
      <c r="B52" s="18" t="e">
        <f>$A$1*'[3]Populatia'!$B$2*'[3]Populatia'!B52/('[3]Distante'!B52*'[3]Distante'!B52)</f>
        <v>#DIV/0!</v>
      </c>
      <c r="C52" s="18" t="e">
        <f>$A$1*'[3]Populatia'!$C$3*'[3]Populatia'!C52/('[3]Distante'!C52*'[3]Distante'!C52)</f>
        <v>#DIV/0!</v>
      </c>
      <c r="D52" s="18" t="e">
        <f>$A$1*'[3]Populatia'!$D$4*'[3]Populatia'!D52/('[3]Distante'!D52*'[3]Distante'!D52)</f>
        <v>#DIV/0!</v>
      </c>
      <c r="E52" s="18" t="e">
        <f>$A$1*'[3]Populatia'!$E$5*'[3]Populatia'!E52/('[3]Distante'!E52*'[3]Distante'!E52)</f>
        <v>#DIV/0!</v>
      </c>
      <c r="F52" s="18" t="e">
        <f>$A$1*'[3]Populatia'!$F$6*'[3]Populatia'!F52/('[3]Distante'!F52*'[3]Distante'!F52)</f>
        <v>#DIV/0!</v>
      </c>
      <c r="G52" s="18" t="e">
        <f>$A$1*'[3]Populatia'!$G$7*'[3]Populatia'!G52/('[3]Distante'!G52*'[3]Distante'!G52)</f>
        <v>#DIV/0!</v>
      </c>
      <c r="H52" s="18" t="e">
        <f>$A$1*'[3]Populatia'!$H$8*'[3]Populatia'!H52/('[3]Distante'!H52*'[3]Distante'!H52)</f>
        <v>#DIV/0!</v>
      </c>
      <c r="I52" s="18" t="e">
        <f>$A$1*'[3]Populatia'!$I$9*'[3]Populatia'!I52/('[3]Distante'!I52*'[3]Distante'!I52)</f>
        <v>#DIV/0!</v>
      </c>
      <c r="J52" s="18" t="e">
        <f>$A$1*'[3]Populatia'!$J$10*'[3]Populatia'!J52/('[3]Distante'!J52*'[3]Distante'!J52)</f>
        <v>#DIV/0!</v>
      </c>
      <c r="K52" s="18" t="e">
        <f>$A$1*'[3]Populatia'!$K$11*'[3]Populatia'!K52/('[3]Distante'!K52*'[3]Distante'!K52)</f>
        <v>#DIV/0!</v>
      </c>
      <c r="L52" s="18" t="e">
        <f>$A$1*'[3]Populatia'!$L$12*'[3]Populatia'!L52/('[3]Distante'!L52*'[3]Distante'!L52)</f>
        <v>#DIV/0!</v>
      </c>
      <c r="M52" s="18" t="e">
        <f>$A$1*'[3]Populatia'!$M$13*'[3]Populatia'!M52/('[3]Distante'!M52*'[3]Distante'!M52)</f>
        <v>#DIV/0!</v>
      </c>
      <c r="N52" s="18" t="e">
        <f>$A$1*'[3]Populatia'!$N$14*'[3]Populatia'!N52/('[3]Distante'!N52*'[3]Distante'!N52)</f>
        <v>#DIV/0!</v>
      </c>
      <c r="O52" s="18" t="e">
        <f>$A$1*'[3]Populatia'!$O$15*'[3]Populatia'!O52/('[3]Distante'!O52*'[3]Distante'!O52)</f>
        <v>#DIV/0!</v>
      </c>
      <c r="P52" s="18" t="e">
        <f>$A$1*'[3]Populatia'!$P$16*'[3]Populatia'!P52/('[3]Distante'!P52*'[3]Distante'!P52)</f>
        <v>#DIV/0!</v>
      </c>
      <c r="Q52" s="18" t="e">
        <f>$A$1*'[3]Populatia'!$Q$17*'[3]Populatia'!Q52/('[3]Distante'!Q52*'[3]Distante'!Q52)</f>
        <v>#DIV/0!</v>
      </c>
      <c r="R52" s="18" t="e">
        <f>$A$1*'[3]Populatia'!$R$18*'[3]Populatia'!R52/('[3]Distante'!R52*'[3]Distante'!R52)</f>
        <v>#DIV/0!</v>
      </c>
      <c r="S52" s="18" t="e">
        <f>$A$1*'[3]Populatia'!$S$19*'[3]Populatia'!S52/('[3]Distante'!S52*'[3]Distante'!S52)</f>
        <v>#DIV/0!</v>
      </c>
      <c r="T52" s="18" t="e">
        <f>$A$1*'[3]Populatia'!$T$20*'[3]Populatia'!T52/('[3]Distante'!T52*'[3]Distante'!T52)</f>
        <v>#DIV/0!</v>
      </c>
      <c r="U52" s="18" t="e">
        <f>$A$1*'[3]Populatia'!$U$21*'[3]Populatia'!U52/('[3]Distante'!U52*'[3]Distante'!U52)</f>
        <v>#DIV/0!</v>
      </c>
      <c r="V52" s="18" t="e">
        <f>$A$1*'[3]Populatia'!$V$22*'[3]Populatia'!V52/('[3]Distante'!V52*'[3]Distante'!V52)</f>
        <v>#DIV/0!</v>
      </c>
      <c r="W52" s="18" t="e">
        <f>$A$1*'[3]Populatia'!$W$23*'[3]Populatia'!W52/('[3]Distante'!W52*'[3]Distante'!W52)</f>
        <v>#DIV/0!</v>
      </c>
      <c r="X52" s="18" t="e">
        <f>$A$1*'[3]Populatia'!$X$24*'[3]Populatia'!X52/('[3]Distante'!X52*'[3]Distante'!X52)</f>
        <v>#DIV/0!</v>
      </c>
      <c r="Y52" s="18" t="e">
        <f>$A$1*'[3]Populatia'!$Y$25*'[3]Populatia'!Y52/('[3]Distante'!Y52*'[3]Distante'!Y52)</f>
        <v>#DIV/0!</v>
      </c>
      <c r="Z52" s="18" t="e">
        <f>$A$1*'[3]Populatia'!$Z$26*'[3]Populatia'!Z52/('[3]Distante'!Z52*'[3]Distante'!Z52)</f>
        <v>#DIV/0!</v>
      </c>
      <c r="AA52" s="18" t="e">
        <f>$A$1*'[3]Populatia'!$AA$27*'[3]Populatia'!AA52/('[3]Distante'!AA52*'[3]Distante'!AA52)</f>
        <v>#DIV/0!</v>
      </c>
      <c r="AB52" s="18" t="e">
        <f>$A$1*'[3]Populatia'!$AB$28*'[3]Populatia'!AB52/('[3]Distante'!AB52*'[3]Distante'!AB52)</f>
        <v>#DIV/0!</v>
      </c>
      <c r="AC52" s="18" t="e">
        <f>$A$1*'[3]Populatia'!$AC$29*'[3]Populatia'!AC52/('[3]Distante'!AC52*'[3]Distante'!AC52)</f>
        <v>#DIV/0!</v>
      </c>
      <c r="AD52" s="18" t="e">
        <f>$A$1*'[3]Populatia'!$AD$30*'[3]Populatia'!AD52/('[3]Distante'!AD52*'[3]Distante'!AD52)</f>
        <v>#DIV/0!</v>
      </c>
      <c r="AE52" s="18" t="e">
        <f>$A$1*'[3]Populatia'!$AE$31*'[3]Populatia'!AE52/('[3]Distante'!AE52*'[3]Distante'!AE52)</f>
        <v>#DIV/0!</v>
      </c>
      <c r="AF52" s="18" t="e">
        <f>$A$1*'[3]Populatia'!$AF$32*'[3]Populatia'!AF52/('[3]Distante'!AF52*'[3]Distante'!AF52)</f>
        <v>#DIV/0!</v>
      </c>
      <c r="AG52" s="18" t="e">
        <f>$A$1*'[3]Populatia'!$AG$33*'[3]Populatia'!AG52/('[3]Distante'!AG52*'[3]Distante'!AG52)</f>
        <v>#DIV/0!</v>
      </c>
      <c r="AH52" s="18" t="e">
        <f>$A$1*'[3]Populatia'!$AH$34*'[3]Populatia'!AH52/('[3]Distante'!AH52*'[3]Distante'!AH52)</f>
        <v>#DIV/0!</v>
      </c>
      <c r="AI52" s="18" t="e">
        <f>$A$1*'[3]Populatia'!$AI$35*'[3]Populatia'!AI52/('[3]Distante'!AI52*'[3]Distante'!AI52)</f>
        <v>#DIV/0!</v>
      </c>
      <c r="AJ52" s="18" t="e">
        <f>$A$1*'[3]Populatia'!$AJ$36*'[3]Populatia'!AJ52/('[3]Distante'!AJ52*'[3]Distante'!AJ52)</f>
        <v>#DIV/0!</v>
      </c>
      <c r="AK52" s="18" t="e">
        <f>$A$1*'[3]Populatia'!$AK$37*'[3]Populatia'!AK52/('[3]Distante'!AK52*'[3]Distante'!AK52)</f>
        <v>#DIV/0!</v>
      </c>
      <c r="AL52" s="18" t="e">
        <f>$A$1*'[3]Populatia'!$AL$38*'[3]Populatia'!AL52/('[3]Distante'!AL52*'[3]Distante'!AL52)</f>
        <v>#DIV/0!</v>
      </c>
      <c r="AM52" s="18" t="e">
        <f>$A$1*'[3]Populatia'!$AM$39*'[3]Populatia'!AM52/('[3]Distante'!AM52*'[3]Distante'!AM52)</f>
        <v>#DIV/0!</v>
      </c>
      <c r="AN52" s="18" t="e">
        <f>$A$1*'[3]Populatia'!$AN$40*'[3]Populatia'!AN52/('[3]Distante'!AN52*'[3]Distante'!AN52)</f>
        <v>#DIV/0!</v>
      </c>
      <c r="AO52" s="18" t="e">
        <f>$A$1*'[3]Populatia'!$AO$41*'[3]Populatia'!AO52/('[3]Distante'!AO52*'[3]Distante'!AO52)</f>
        <v>#DIV/0!</v>
      </c>
      <c r="AP52" s="18" t="e">
        <f>$A$1*'[3]Populatia'!$AP$42*'[3]Populatia'!AP52/('[3]Distante'!AP52*'[3]Distante'!AP52)</f>
        <v>#DIV/0!</v>
      </c>
      <c r="AQ52" s="18" t="e">
        <f>$A$1*'[3]Populatia'!$AQ$43*'[3]Populatia'!AQ52/('[3]Distante'!AQ52*'[3]Distante'!AQ52)</f>
        <v>#DIV/0!</v>
      </c>
      <c r="AR52" s="18" t="e">
        <f>$A$1*'[3]Populatia'!$AR$44*'[3]Populatia'!AR52/('[3]Distante'!AR52*'[3]Distante'!AR52)</f>
        <v>#DIV/0!</v>
      </c>
      <c r="AS52" s="18" t="e">
        <f>$A$1*'[3]Populatia'!$AS$45*'[3]Populatia'!AS52/('[3]Distante'!AS52*'[3]Distante'!AS52)</f>
        <v>#DIV/0!</v>
      </c>
      <c r="AT52" s="18" t="e">
        <f>$A$1*'[3]Populatia'!$AT$46*'[3]Populatia'!AT52/('[3]Distante'!AT52*'[3]Distante'!AT52)</f>
        <v>#DIV/0!</v>
      </c>
      <c r="AU52" s="18" t="e">
        <f>$A$1*'[3]Populatia'!$AU$47*'[3]Populatia'!AU52/('[3]Distante'!AU52*'[3]Distante'!AU52)</f>
        <v>#DIV/0!</v>
      </c>
      <c r="AV52" s="18" t="e">
        <f>$A$1*'[3]Populatia'!$AV$48*'[3]Populatia'!AV52/('[3]Distante'!AV52*'[3]Distante'!AV52)</f>
        <v>#DIV/0!</v>
      </c>
      <c r="AW52" s="18" t="e">
        <f>$A$1*'[3]Populatia'!$AW$49*'[3]Populatia'!AW52/('[3]Distante'!AW52*'[3]Distante'!AW52)</f>
        <v>#DIV/0!</v>
      </c>
      <c r="AX52" s="18" t="e">
        <f>$A$1*'[3]Populatia'!$AX$50*'[3]Populatia'!AX52/('[3]Distante'!AX52*'[3]Distante'!AX52)</f>
        <v>#DIV/0!</v>
      </c>
      <c r="AY52" s="18" t="e">
        <f>$A$1*'[3]Populatia'!$AY$51*'[3]Populatia'!AY52/('[3]Distante'!AY52*'[3]Distante'!AY52)</f>
        <v>#DIV/0!</v>
      </c>
      <c r="AZ52" s="17" t="s">
        <v>43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 t="e">
        <f t="shared" si="0"/>
        <v>#DIV/0!</v>
      </c>
      <c r="CC52" s="18"/>
      <c r="CD52" s="18"/>
      <c r="CE52" s="18"/>
    </row>
    <row r="53" spans="1:83" ht="15" hidden="1">
      <c r="A53" s="21" t="s">
        <v>96</v>
      </c>
      <c r="B53" s="18" t="e">
        <f>$A$1*'[3]Populatia'!$B$2*'[3]Populatia'!B53/('[3]Distante'!B53*'[3]Distante'!B53)</f>
        <v>#DIV/0!</v>
      </c>
      <c r="C53" s="18" t="e">
        <f>$A$1*'[3]Populatia'!$C$3*'[3]Populatia'!C53/('[3]Distante'!C53*'[3]Distante'!C53)</f>
        <v>#DIV/0!</v>
      </c>
      <c r="D53" s="18" t="e">
        <f>$A$1*'[3]Populatia'!$D$4*'[3]Populatia'!D53/('[3]Distante'!D53*'[3]Distante'!D53)</f>
        <v>#DIV/0!</v>
      </c>
      <c r="E53" s="18" t="e">
        <f>$A$1*'[3]Populatia'!$E$5*'[3]Populatia'!E53/('[3]Distante'!E53*'[3]Distante'!E53)</f>
        <v>#DIV/0!</v>
      </c>
      <c r="F53" s="18" t="e">
        <f>$A$1*'[3]Populatia'!$F$6*'[3]Populatia'!F53/('[3]Distante'!F53*'[3]Distante'!F53)</f>
        <v>#DIV/0!</v>
      </c>
      <c r="G53" s="18" t="e">
        <f>$A$1*'[3]Populatia'!$G$7*'[3]Populatia'!G53/('[3]Distante'!G53*'[3]Distante'!G53)</f>
        <v>#DIV/0!</v>
      </c>
      <c r="H53" s="18" t="e">
        <f>$A$1*'[3]Populatia'!$H$8*'[3]Populatia'!H53/('[3]Distante'!H53*'[3]Distante'!H53)</f>
        <v>#DIV/0!</v>
      </c>
      <c r="I53" s="18" t="e">
        <f>$A$1*'[3]Populatia'!$I$9*'[3]Populatia'!I53/('[3]Distante'!I53*'[3]Distante'!I53)</f>
        <v>#DIV/0!</v>
      </c>
      <c r="J53" s="18" t="e">
        <f>$A$1*'[3]Populatia'!$J$10*'[3]Populatia'!J53/('[3]Distante'!J53*'[3]Distante'!J53)</f>
        <v>#DIV/0!</v>
      </c>
      <c r="K53" s="18" t="e">
        <f>$A$1*'[3]Populatia'!$K$11*'[3]Populatia'!K53/('[3]Distante'!K53*'[3]Distante'!K53)</f>
        <v>#DIV/0!</v>
      </c>
      <c r="L53" s="18" t="e">
        <f>$A$1*'[3]Populatia'!$L$12*'[3]Populatia'!L53/('[3]Distante'!L53*'[3]Distante'!L53)</f>
        <v>#DIV/0!</v>
      </c>
      <c r="M53" s="18" t="e">
        <f>$A$1*'[3]Populatia'!$M$13*'[3]Populatia'!M53/('[3]Distante'!M53*'[3]Distante'!M53)</f>
        <v>#DIV/0!</v>
      </c>
      <c r="N53" s="18" t="e">
        <f>$A$1*'[3]Populatia'!$N$14*'[3]Populatia'!N53/('[3]Distante'!N53*'[3]Distante'!N53)</f>
        <v>#DIV/0!</v>
      </c>
      <c r="O53" s="18" t="e">
        <f>$A$1*'[3]Populatia'!$O$15*'[3]Populatia'!O53/('[3]Distante'!O53*'[3]Distante'!O53)</f>
        <v>#DIV/0!</v>
      </c>
      <c r="P53" s="18" t="e">
        <f>$A$1*'[3]Populatia'!$P$16*'[3]Populatia'!P53/('[3]Distante'!P53*'[3]Distante'!P53)</f>
        <v>#DIV/0!</v>
      </c>
      <c r="Q53" s="18" t="e">
        <f>$A$1*'[3]Populatia'!$Q$17*'[3]Populatia'!Q53/('[3]Distante'!Q53*'[3]Distante'!Q53)</f>
        <v>#DIV/0!</v>
      </c>
      <c r="R53" s="18" t="e">
        <f>$A$1*'[3]Populatia'!$R$18*'[3]Populatia'!R53/('[3]Distante'!R53*'[3]Distante'!R53)</f>
        <v>#DIV/0!</v>
      </c>
      <c r="S53" s="18" t="e">
        <f>$A$1*'[3]Populatia'!$S$19*'[3]Populatia'!S53/('[3]Distante'!S53*'[3]Distante'!S53)</f>
        <v>#DIV/0!</v>
      </c>
      <c r="T53" s="18" t="e">
        <f>$A$1*'[3]Populatia'!$T$20*'[3]Populatia'!T53/('[3]Distante'!T53*'[3]Distante'!T53)</f>
        <v>#DIV/0!</v>
      </c>
      <c r="U53" s="18" t="e">
        <f>$A$1*'[3]Populatia'!$U$21*'[3]Populatia'!U53/('[3]Distante'!U53*'[3]Distante'!U53)</f>
        <v>#DIV/0!</v>
      </c>
      <c r="V53" s="18" t="e">
        <f>$A$1*'[3]Populatia'!$V$22*'[3]Populatia'!V53/('[3]Distante'!V53*'[3]Distante'!V53)</f>
        <v>#DIV/0!</v>
      </c>
      <c r="W53" s="18" t="e">
        <f>$A$1*'[3]Populatia'!$W$23*'[3]Populatia'!W53/('[3]Distante'!W53*'[3]Distante'!W53)</f>
        <v>#DIV/0!</v>
      </c>
      <c r="X53" s="18" t="e">
        <f>$A$1*'[3]Populatia'!$X$24*'[3]Populatia'!X53/('[3]Distante'!X53*'[3]Distante'!X53)</f>
        <v>#DIV/0!</v>
      </c>
      <c r="Y53" s="18" t="e">
        <f>$A$1*'[3]Populatia'!$Y$25*'[3]Populatia'!Y53/('[3]Distante'!Y53*'[3]Distante'!Y53)</f>
        <v>#DIV/0!</v>
      </c>
      <c r="Z53" s="18" t="e">
        <f>$A$1*'[3]Populatia'!$Z$26*'[3]Populatia'!Z53/('[3]Distante'!Z53*'[3]Distante'!Z53)</f>
        <v>#DIV/0!</v>
      </c>
      <c r="AA53" s="18" t="e">
        <f>$A$1*'[3]Populatia'!$AA$27*'[3]Populatia'!AA53/('[3]Distante'!AA53*'[3]Distante'!AA53)</f>
        <v>#DIV/0!</v>
      </c>
      <c r="AB53" s="18" t="e">
        <f>$A$1*'[3]Populatia'!$AB$28*'[3]Populatia'!AB53/('[3]Distante'!AB53*'[3]Distante'!AB53)</f>
        <v>#DIV/0!</v>
      </c>
      <c r="AC53" s="18" t="e">
        <f>$A$1*'[3]Populatia'!$AC$29*'[3]Populatia'!AC53/('[3]Distante'!AC53*'[3]Distante'!AC53)</f>
        <v>#DIV/0!</v>
      </c>
      <c r="AD53" s="18" t="e">
        <f>$A$1*'[3]Populatia'!$AD$30*'[3]Populatia'!AD53/('[3]Distante'!AD53*'[3]Distante'!AD53)</f>
        <v>#DIV/0!</v>
      </c>
      <c r="AE53" s="18" t="e">
        <f>$A$1*'[3]Populatia'!$AE$31*'[3]Populatia'!AE53/('[3]Distante'!AE53*'[3]Distante'!AE53)</f>
        <v>#DIV/0!</v>
      </c>
      <c r="AF53" s="18" t="e">
        <f>$A$1*'[3]Populatia'!$AF$32*'[3]Populatia'!AF53/('[3]Distante'!AF53*'[3]Distante'!AF53)</f>
        <v>#DIV/0!</v>
      </c>
      <c r="AG53" s="18" t="e">
        <f>$A$1*'[3]Populatia'!$AG$33*'[3]Populatia'!AG53/('[3]Distante'!AG53*'[3]Distante'!AG53)</f>
        <v>#DIV/0!</v>
      </c>
      <c r="AH53" s="18" t="e">
        <f>$A$1*'[3]Populatia'!$AH$34*'[3]Populatia'!AH53/('[3]Distante'!AH53*'[3]Distante'!AH53)</f>
        <v>#DIV/0!</v>
      </c>
      <c r="AI53" s="18" t="e">
        <f>$A$1*'[3]Populatia'!$AI$35*'[3]Populatia'!AI53/('[3]Distante'!AI53*'[3]Distante'!AI53)</f>
        <v>#DIV/0!</v>
      </c>
      <c r="AJ53" s="18" t="e">
        <f>$A$1*'[3]Populatia'!$AJ$36*'[3]Populatia'!AJ53/('[3]Distante'!AJ53*'[3]Distante'!AJ53)</f>
        <v>#DIV/0!</v>
      </c>
      <c r="AK53" s="18" t="e">
        <f>$A$1*'[3]Populatia'!$AK$37*'[3]Populatia'!AK53/('[3]Distante'!AK53*'[3]Distante'!AK53)</f>
        <v>#DIV/0!</v>
      </c>
      <c r="AL53" s="18" t="e">
        <f>$A$1*'[3]Populatia'!$AL$38*'[3]Populatia'!AL53/('[3]Distante'!AL53*'[3]Distante'!AL53)</f>
        <v>#DIV/0!</v>
      </c>
      <c r="AM53" s="18" t="e">
        <f>$A$1*'[3]Populatia'!$AM$39*'[3]Populatia'!AM53/('[3]Distante'!AM53*'[3]Distante'!AM53)</f>
        <v>#DIV/0!</v>
      </c>
      <c r="AN53" s="18" t="e">
        <f>$A$1*'[3]Populatia'!$AN$40*'[3]Populatia'!AN53/('[3]Distante'!AN53*'[3]Distante'!AN53)</f>
        <v>#DIV/0!</v>
      </c>
      <c r="AO53" s="18" t="e">
        <f>$A$1*'[3]Populatia'!$AO$41*'[3]Populatia'!AO53/('[3]Distante'!AO53*'[3]Distante'!AO53)</f>
        <v>#DIV/0!</v>
      </c>
      <c r="AP53" s="18" t="e">
        <f>$A$1*'[3]Populatia'!$AP$42*'[3]Populatia'!AP53/('[3]Distante'!AP53*'[3]Distante'!AP53)</f>
        <v>#DIV/0!</v>
      </c>
      <c r="AQ53" s="18" t="e">
        <f>$A$1*'[3]Populatia'!$AQ$43*'[3]Populatia'!AQ53/('[3]Distante'!AQ53*'[3]Distante'!AQ53)</f>
        <v>#DIV/0!</v>
      </c>
      <c r="AR53" s="18" t="e">
        <f>$A$1*'[3]Populatia'!$AR$44*'[3]Populatia'!AR53/('[3]Distante'!AR53*'[3]Distante'!AR53)</f>
        <v>#DIV/0!</v>
      </c>
      <c r="AS53" s="18" t="e">
        <f>$A$1*'[3]Populatia'!$AS$45*'[3]Populatia'!AS53/('[3]Distante'!AS53*'[3]Distante'!AS53)</f>
        <v>#DIV/0!</v>
      </c>
      <c r="AT53" s="18" t="e">
        <f>$A$1*'[3]Populatia'!$AT$46*'[3]Populatia'!AT53/('[3]Distante'!AT53*'[3]Distante'!AT53)</f>
        <v>#DIV/0!</v>
      </c>
      <c r="AU53" s="18" t="e">
        <f>$A$1*'[3]Populatia'!$AU$47*'[3]Populatia'!AU53/('[3]Distante'!AU53*'[3]Distante'!AU53)</f>
        <v>#DIV/0!</v>
      </c>
      <c r="AV53" s="18" t="e">
        <f>$A$1*'[3]Populatia'!$AV$48*'[3]Populatia'!AV53/('[3]Distante'!AV53*'[3]Distante'!AV53)</f>
        <v>#DIV/0!</v>
      </c>
      <c r="AW53" s="18" t="e">
        <f>$A$1*'[3]Populatia'!$AW$49*'[3]Populatia'!AW53/('[3]Distante'!AW53*'[3]Distante'!AW53)</f>
        <v>#DIV/0!</v>
      </c>
      <c r="AX53" s="18" t="e">
        <f>$A$1*'[3]Populatia'!$AX$50*'[3]Populatia'!AX53/('[3]Distante'!AX53*'[3]Distante'!AX53)</f>
        <v>#DIV/0!</v>
      </c>
      <c r="AY53" s="18" t="e">
        <f>$A$1*'[3]Populatia'!$AY$51*'[3]Populatia'!AY53/('[3]Distante'!AY53*'[3]Distante'!AY53)</f>
        <v>#DIV/0!</v>
      </c>
      <c r="AZ53" s="18" t="e">
        <f>$A$1*'[3]Populatia'!$AZ$52*'[3]Populatia'!AZ53/('[3]Distante'!AZ53*'[3]Distante'!AZ53)</f>
        <v>#DIV/0!</v>
      </c>
      <c r="BA53" s="17" t="s">
        <v>43</v>
      </c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 t="e">
        <f t="shared" si="0"/>
        <v>#DIV/0!</v>
      </c>
      <c r="CC53" s="18"/>
      <c r="CD53" s="18"/>
      <c r="CE53" s="18"/>
    </row>
    <row r="54" spans="1:83" ht="15">
      <c r="A54" s="21" t="s">
        <v>97</v>
      </c>
      <c r="B54" s="18" t="e">
        <f>$A$1*'[3]Populatia'!$B$2*'[3]Populatia'!B54/('[3]Distante'!B54*'[3]Distante'!B54)</f>
        <v>#DIV/0!</v>
      </c>
      <c r="C54" s="18" t="e">
        <f>$A$1*'[3]Populatia'!$C$3*'[3]Populatia'!C54/('[3]Distante'!C54*'[3]Distante'!C54)</f>
        <v>#DIV/0!</v>
      </c>
      <c r="D54" s="18" t="e">
        <f>$A$1*'[3]Populatia'!$D$4*'[3]Populatia'!D54/('[3]Distante'!D54*'[3]Distante'!D54)</f>
        <v>#DIV/0!</v>
      </c>
      <c r="E54" s="18" t="e">
        <f>$A$1*'[3]Populatia'!$E$5*'[3]Populatia'!E54/('[3]Distante'!E54*'[3]Distante'!E54)</f>
        <v>#DIV/0!</v>
      </c>
      <c r="F54" s="18" t="e">
        <f>$A$1*'[3]Populatia'!$F$6*'[3]Populatia'!F54/('[3]Distante'!F54*'[3]Distante'!F54)</f>
        <v>#DIV/0!</v>
      </c>
      <c r="G54" s="18" t="e">
        <f>$A$1*'[3]Populatia'!$G$7*'[3]Populatia'!G54/('[3]Distante'!G54*'[3]Distante'!G54)</f>
        <v>#DIV/0!</v>
      </c>
      <c r="H54" s="18" t="e">
        <f>$A$1*'[3]Populatia'!$H$8*'[3]Populatia'!H54/('[3]Distante'!H54*'[3]Distante'!H54)</f>
        <v>#DIV/0!</v>
      </c>
      <c r="I54" s="18" t="e">
        <f>$A$1*'[3]Populatia'!$I$9*'[3]Populatia'!I54/('[3]Distante'!I54*'[3]Distante'!I54)</f>
        <v>#DIV/0!</v>
      </c>
      <c r="J54" s="18" t="e">
        <f>$A$1*'[3]Populatia'!$J$10*'[3]Populatia'!J54/('[3]Distante'!J54*'[3]Distante'!J54)</f>
        <v>#DIV/0!</v>
      </c>
      <c r="K54" s="18" t="e">
        <f>$A$1*'[3]Populatia'!$K$11*'[3]Populatia'!K54/('[3]Distante'!K54*'[3]Distante'!K54)</f>
        <v>#DIV/0!</v>
      </c>
      <c r="L54" s="18" t="e">
        <f>$A$1*'[3]Populatia'!$L$12*'[3]Populatia'!L54/('[3]Distante'!L54*'[3]Distante'!L54)</f>
        <v>#DIV/0!</v>
      </c>
      <c r="M54" s="18" t="e">
        <f>$A$1*'[3]Populatia'!$M$13*'[3]Populatia'!M54/('[3]Distante'!M54*'[3]Distante'!M54)</f>
        <v>#DIV/0!</v>
      </c>
      <c r="N54" s="18" t="e">
        <f>$A$1*'[3]Populatia'!$N$14*'[3]Populatia'!N54/('[3]Distante'!N54*'[3]Distante'!N54)</f>
        <v>#DIV/0!</v>
      </c>
      <c r="O54" s="18" t="e">
        <f>$A$1*'[3]Populatia'!$O$15*'[3]Populatia'!O54/('[3]Distante'!O54*'[3]Distante'!O54)</f>
        <v>#DIV/0!</v>
      </c>
      <c r="P54" s="18" t="e">
        <f>$A$1*'[3]Populatia'!$P$16*'[3]Populatia'!P54/('[3]Distante'!P54*'[3]Distante'!P54)</f>
        <v>#DIV/0!</v>
      </c>
      <c r="Q54" s="18" t="e">
        <f>$A$1*'[3]Populatia'!$Q$17*'[3]Populatia'!Q54/('[3]Distante'!Q54*'[3]Distante'!Q54)</f>
        <v>#DIV/0!</v>
      </c>
      <c r="R54" s="18" t="e">
        <f>$A$1*'[3]Populatia'!$R$18*'[3]Populatia'!R54/('[3]Distante'!R54*'[3]Distante'!R54)</f>
        <v>#DIV/0!</v>
      </c>
      <c r="S54" s="18" t="e">
        <f>$A$1*'[3]Populatia'!$S$19*'[3]Populatia'!S54/('[3]Distante'!S54*'[3]Distante'!S54)</f>
        <v>#DIV/0!</v>
      </c>
      <c r="T54" s="18" t="e">
        <f>$A$1*'[3]Populatia'!$T$20*'[3]Populatia'!T54/('[3]Distante'!T54*'[3]Distante'!T54)</f>
        <v>#DIV/0!</v>
      </c>
      <c r="U54" s="18" t="e">
        <f>$A$1*'[3]Populatia'!$U$21*'[3]Populatia'!U54/('[3]Distante'!U54*'[3]Distante'!U54)</f>
        <v>#DIV/0!</v>
      </c>
      <c r="V54" s="18" t="e">
        <f>$A$1*'[3]Populatia'!$V$22*'[3]Populatia'!V54/('[3]Distante'!V54*'[3]Distante'!V54)</f>
        <v>#DIV/0!</v>
      </c>
      <c r="W54" s="18" t="e">
        <f>$A$1*'[3]Populatia'!$W$23*'[3]Populatia'!W54/('[3]Distante'!W54*'[3]Distante'!W54)</f>
        <v>#DIV/0!</v>
      </c>
      <c r="X54" s="18" t="e">
        <f>$A$1*'[3]Populatia'!$X$24*'[3]Populatia'!X54/('[3]Distante'!X54*'[3]Distante'!X54)</f>
        <v>#DIV/0!</v>
      </c>
      <c r="Y54" s="18" t="e">
        <f>$A$1*'[3]Populatia'!$Y$25*'[3]Populatia'!Y54/('[3]Distante'!Y54*'[3]Distante'!Y54)</f>
        <v>#DIV/0!</v>
      </c>
      <c r="Z54" s="18" t="e">
        <f>$A$1*'[3]Populatia'!$Z$26*'[3]Populatia'!Z54/('[3]Distante'!Z54*'[3]Distante'!Z54)</f>
        <v>#DIV/0!</v>
      </c>
      <c r="AA54" s="18" t="e">
        <f>$A$1*'[3]Populatia'!$AA$27*'[3]Populatia'!AA54/('[3]Distante'!AA54*'[3]Distante'!AA54)</f>
        <v>#DIV/0!</v>
      </c>
      <c r="AB54" s="18" t="e">
        <f>$A$1*'[3]Populatia'!$AB$28*'[3]Populatia'!AB54/('[3]Distante'!AB54*'[3]Distante'!AB54)</f>
        <v>#DIV/0!</v>
      </c>
      <c r="AC54" s="18" t="e">
        <f>$A$1*'[3]Populatia'!$AC$29*'[3]Populatia'!AC54/('[3]Distante'!AC54*'[3]Distante'!AC54)</f>
        <v>#DIV/0!</v>
      </c>
      <c r="AD54" s="18" t="e">
        <f>$A$1*'[3]Populatia'!$AD$30*'[3]Populatia'!AD54/('[3]Distante'!AD54*'[3]Distante'!AD54)</f>
        <v>#DIV/0!</v>
      </c>
      <c r="AE54" s="18" t="e">
        <f>$A$1*'[3]Populatia'!$AE$31*'[3]Populatia'!AE54/('[3]Distante'!AE54*'[3]Distante'!AE54)</f>
        <v>#DIV/0!</v>
      </c>
      <c r="AF54" s="18" t="e">
        <f>$A$1*'[3]Populatia'!$AF$32*'[3]Populatia'!AF54/('[3]Distante'!AF54*'[3]Distante'!AF54)</f>
        <v>#DIV/0!</v>
      </c>
      <c r="AG54" s="18" t="e">
        <f>$A$1*'[3]Populatia'!$AG$33*'[3]Populatia'!AG54/('[3]Distante'!AG54*'[3]Distante'!AG54)</f>
        <v>#DIV/0!</v>
      </c>
      <c r="AH54" s="18" t="e">
        <f>$A$1*'[3]Populatia'!$AH$34*'[3]Populatia'!AH54/('[3]Distante'!AH54*'[3]Distante'!AH54)</f>
        <v>#DIV/0!</v>
      </c>
      <c r="AI54" s="18" t="e">
        <f>$A$1*'[3]Populatia'!$AI$35*'[3]Populatia'!AI54/('[3]Distante'!AI54*'[3]Distante'!AI54)</f>
        <v>#DIV/0!</v>
      </c>
      <c r="AJ54" s="18" t="e">
        <f>$A$1*'[3]Populatia'!$AJ$36*'[3]Populatia'!AJ54/('[3]Distante'!AJ54*'[3]Distante'!AJ54)</f>
        <v>#DIV/0!</v>
      </c>
      <c r="AK54" s="18" t="e">
        <f>$A$1*'[3]Populatia'!$AK$37*'[3]Populatia'!AK54/('[3]Distante'!AK54*'[3]Distante'!AK54)</f>
        <v>#DIV/0!</v>
      </c>
      <c r="AL54" s="18" t="e">
        <f>$A$1*'[3]Populatia'!$AL$38*'[3]Populatia'!AL54/('[3]Distante'!AL54*'[3]Distante'!AL54)</f>
        <v>#DIV/0!</v>
      </c>
      <c r="AM54" s="18" t="e">
        <f>$A$1*'[3]Populatia'!$AM$39*'[3]Populatia'!AM54/('[3]Distante'!AM54*'[3]Distante'!AM54)</f>
        <v>#DIV/0!</v>
      </c>
      <c r="AN54" s="18" t="e">
        <f>$A$1*'[3]Populatia'!$AN$40*'[3]Populatia'!AN54/('[3]Distante'!AN54*'[3]Distante'!AN54)</f>
        <v>#DIV/0!</v>
      </c>
      <c r="AO54" s="18" t="e">
        <f>$A$1*'[3]Populatia'!$AO$41*'[3]Populatia'!AO54/('[3]Distante'!AO54*'[3]Distante'!AO54)</f>
        <v>#DIV/0!</v>
      </c>
      <c r="AP54" s="18" t="e">
        <f>$A$1*'[3]Populatia'!$AP$42*'[3]Populatia'!AP54/('[3]Distante'!AP54*'[3]Distante'!AP54)</f>
        <v>#DIV/0!</v>
      </c>
      <c r="AQ54" s="18" t="e">
        <f>$A$1*'[3]Populatia'!$AQ$43*'[3]Populatia'!AQ54/('[3]Distante'!AQ54*'[3]Distante'!AQ54)</f>
        <v>#DIV/0!</v>
      </c>
      <c r="AR54" s="18" t="e">
        <f>$A$1*'[3]Populatia'!$AR$44*'[3]Populatia'!AR54/('[3]Distante'!AR54*'[3]Distante'!AR54)</f>
        <v>#DIV/0!</v>
      </c>
      <c r="AS54" s="18" t="e">
        <f>$A$1*'[3]Populatia'!$AS$45*'[3]Populatia'!AS54/('[3]Distante'!AS54*'[3]Distante'!AS54)</f>
        <v>#DIV/0!</v>
      </c>
      <c r="AT54" s="18" t="e">
        <f>$A$1*'[3]Populatia'!$AT$46*'[3]Populatia'!AT54/('[3]Distante'!AT54*'[3]Distante'!AT54)</f>
        <v>#DIV/0!</v>
      </c>
      <c r="AU54" s="18" t="e">
        <f>$A$1*'[3]Populatia'!$AU$47*'[3]Populatia'!AU54/('[3]Distante'!AU54*'[3]Distante'!AU54)</f>
        <v>#DIV/0!</v>
      </c>
      <c r="AV54" s="18" t="e">
        <f>$A$1*'[3]Populatia'!$AV$48*'[3]Populatia'!AV54/('[3]Distante'!AV54*'[3]Distante'!AV54)</f>
        <v>#DIV/0!</v>
      </c>
      <c r="AW54" s="18" t="e">
        <f>$A$1*'[3]Populatia'!$AW$49*'[3]Populatia'!AW54/('[3]Distante'!AW54*'[3]Distante'!AW54)</f>
        <v>#DIV/0!</v>
      </c>
      <c r="AX54" s="18" t="e">
        <f>$A$1*'[3]Populatia'!$AX$50*'[3]Populatia'!AX54/('[3]Distante'!AX54*'[3]Distante'!AX54)</f>
        <v>#DIV/0!</v>
      </c>
      <c r="AY54" s="18" t="e">
        <f>$A$1*'[3]Populatia'!$AY$51*'[3]Populatia'!AY54/('[3]Distante'!AY54*'[3]Distante'!AY54)</f>
        <v>#DIV/0!</v>
      </c>
      <c r="AZ54" s="18" t="e">
        <f>$A$1*'[3]Populatia'!$AZ$52*'[3]Populatia'!AZ54/('[3]Distante'!AZ54*'[3]Distante'!AZ54)</f>
        <v>#DIV/0!</v>
      </c>
      <c r="BA54" s="18" t="e">
        <f>$A$1*'[3]Populatia'!$BA$53*'[3]Populatia'!BA54/('[3]Distante'!BA54*'[3]Distante'!BA54)</f>
        <v>#DIV/0!</v>
      </c>
      <c r="BB54" s="17" t="s">
        <v>43</v>
      </c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 t="e">
        <f t="shared" si="0"/>
        <v>#DIV/0!</v>
      </c>
      <c r="CC54" s="18"/>
      <c r="CD54" s="18"/>
      <c r="CE54" s="18"/>
    </row>
    <row r="55" spans="1:83" ht="30">
      <c r="A55" s="36" t="s">
        <v>98</v>
      </c>
      <c r="B55" s="18" t="e">
        <f>$A$1*'[3]Populatia'!$B$2*'[3]Populatia'!B55/('[3]Distante'!B55*'[3]Distante'!B55)</f>
        <v>#DIV/0!</v>
      </c>
      <c r="C55" s="18" t="e">
        <f>$A$1*'[3]Populatia'!$C$3*'[3]Populatia'!C55/('[3]Distante'!C55*'[3]Distante'!C55)</f>
        <v>#DIV/0!</v>
      </c>
      <c r="D55" s="18" t="e">
        <f>$A$1*'[3]Populatia'!$D$4*'[3]Populatia'!D55/('[3]Distante'!D55*'[3]Distante'!D55)</f>
        <v>#DIV/0!</v>
      </c>
      <c r="E55" s="18" t="e">
        <f>$A$1*'[3]Populatia'!$E$5*'[3]Populatia'!E55/('[3]Distante'!E55*'[3]Distante'!E55)</f>
        <v>#DIV/0!</v>
      </c>
      <c r="F55" s="18" t="e">
        <f>$A$1*'[3]Populatia'!$F$6*'[3]Populatia'!F55/('[3]Distante'!F55*'[3]Distante'!F55)</f>
        <v>#DIV/0!</v>
      </c>
      <c r="G55" s="18" t="e">
        <f>$A$1*'[3]Populatia'!$G$7*'[3]Populatia'!G55/('[3]Distante'!G55*'[3]Distante'!G55)</f>
        <v>#DIV/0!</v>
      </c>
      <c r="H55" s="18" t="e">
        <f>$A$1*'[3]Populatia'!$H$8*'[3]Populatia'!H55/('[3]Distante'!H55*'[3]Distante'!H55)</f>
        <v>#DIV/0!</v>
      </c>
      <c r="I55" s="18" t="e">
        <f>$A$1*'[3]Populatia'!$I$9*'[3]Populatia'!I55/('[3]Distante'!I55*'[3]Distante'!I55)</f>
        <v>#DIV/0!</v>
      </c>
      <c r="J55" s="18" t="e">
        <f>$A$1*'[3]Populatia'!$J$10*'[3]Populatia'!J55/('[3]Distante'!J55*'[3]Distante'!J55)</f>
        <v>#DIV/0!</v>
      </c>
      <c r="K55" s="18" t="e">
        <f>$A$1*'[3]Populatia'!$K$11*'[3]Populatia'!K55/('[3]Distante'!K55*'[3]Distante'!K55)</f>
        <v>#DIV/0!</v>
      </c>
      <c r="L55" s="18" t="e">
        <f>$A$1*'[3]Populatia'!$L$12*'[3]Populatia'!L55/('[3]Distante'!L55*'[3]Distante'!L55)</f>
        <v>#DIV/0!</v>
      </c>
      <c r="M55" s="18" t="e">
        <f>$A$1*'[3]Populatia'!$M$13*'[3]Populatia'!M55/('[3]Distante'!M55*'[3]Distante'!M55)</f>
        <v>#DIV/0!</v>
      </c>
      <c r="N55" s="18" t="e">
        <f>$A$1*'[3]Populatia'!$N$14*'[3]Populatia'!N55/('[3]Distante'!N55*'[3]Distante'!N55)</f>
        <v>#DIV/0!</v>
      </c>
      <c r="O55" s="18" t="e">
        <f>$A$1*'[3]Populatia'!$O$15*'[3]Populatia'!O55/('[3]Distante'!O55*'[3]Distante'!O55)</f>
        <v>#DIV/0!</v>
      </c>
      <c r="P55" s="18" t="e">
        <f>$A$1*'[3]Populatia'!$P$16*'[3]Populatia'!P55/('[3]Distante'!P55*'[3]Distante'!P55)</f>
        <v>#DIV/0!</v>
      </c>
      <c r="Q55" s="18" t="e">
        <f>$A$1*'[3]Populatia'!$Q$17*'[3]Populatia'!Q55/('[3]Distante'!Q55*'[3]Distante'!Q55)</f>
        <v>#DIV/0!</v>
      </c>
      <c r="R55" s="18" t="e">
        <f>$A$1*'[3]Populatia'!$R$18*'[3]Populatia'!R55/('[3]Distante'!R55*'[3]Distante'!R55)</f>
        <v>#DIV/0!</v>
      </c>
      <c r="S55" s="18" t="e">
        <f>$A$1*'[3]Populatia'!$S$19*'[3]Populatia'!S55/('[3]Distante'!S55*'[3]Distante'!S55)</f>
        <v>#DIV/0!</v>
      </c>
      <c r="T55" s="18" t="e">
        <f>$A$1*'[3]Populatia'!$T$20*'[3]Populatia'!T55/('[3]Distante'!T55*'[3]Distante'!T55)</f>
        <v>#DIV/0!</v>
      </c>
      <c r="U55" s="18" t="e">
        <f>$A$1*'[3]Populatia'!$U$21*'[3]Populatia'!U55/('[3]Distante'!U55*'[3]Distante'!U55)</f>
        <v>#DIV/0!</v>
      </c>
      <c r="V55" s="18" t="e">
        <f>$A$1*'[3]Populatia'!$V$22*'[3]Populatia'!V55/('[3]Distante'!V55*'[3]Distante'!V55)</f>
        <v>#DIV/0!</v>
      </c>
      <c r="W55" s="18" t="e">
        <f>$A$1*'[3]Populatia'!$W$23*'[3]Populatia'!W55/('[3]Distante'!W55*'[3]Distante'!W55)</f>
        <v>#DIV/0!</v>
      </c>
      <c r="X55" s="18" t="e">
        <f>$A$1*'[3]Populatia'!$X$24*'[3]Populatia'!X55/('[3]Distante'!X55*'[3]Distante'!X55)</f>
        <v>#DIV/0!</v>
      </c>
      <c r="Y55" s="18" t="e">
        <f>$A$1*'[3]Populatia'!$Y$25*'[3]Populatia'!Y55/('[3]Distante'!Y55*'[3]Distante'!Y55)</f>
        <v>#DIV/0!</v>
      </c>
      <c r="Z55" s="18" t="e">
        <f>$A$1*'[3]Populatia'!$Z$26*'[3]Populatia'!Z55/('[3]Distante'!Z55*'[3]Distante'!Z55)</f>
        <v>#DIV/0!</v>
      </c>
      <c r="AA55" s="18" t="e">
        <f>$A$1*'[3]Populatia'!$AA$27*'[3]Populatia'!AA55/('[3]Distante'!AA55*'[3]Distante'!AA55)</f>
        <v>#DIV/0!</v>
      </c>
      <c r="AB55" s="18" t="e">
        <f>$A$1*'[3]Populatia'!$AB$28*'[3]Populatia'!AB55/('[3]Distante'!AB55*'[3]Distante'!AB55)</f>
        <v>#DIV/0!</v>
      </c>
      <c r="AC55" s="18" t="e">
        <f>$A$1*'[3]Populatia'!$AC$29*'[3]Populatia'!AC55/('[3]Distante'!AC55*'[3]Distante'!AC55)</f>
        <v>#DIV/0!</v>
      </c>
      <c r="AD55" s="18" t="e">
        <f>$A$1*'[3]Populatia'!$AD$30*'[3]Populatia'!AD55/('[3]Distante'!AD55*'[3]Distante'!AD55)</f>
        <v>#DIV/0!</v>
      </c>
      <c r="AE55" s="18" t="e">
        <f>$A$1*'[3]Populatia'!$AE$31*'[3]Populatia'!AE55/('[3]Distante'!AE55*'[3]Distante'!AE55)</f>
        <v>#DIV/0!</v>
      </c>
      <c r="AF55" s="18" t="e">
        <f>$A$1*'[3]Populatia'!$AF$32*'[3]Populatia'!AF55/('[3]Distante'!AF55*'[3]Distante'!AF55)</f>
        <v>#DIV/0!</v>
      </c>
      <c r="AG55" s="18" t="e">
        <f>$A$1*'[3]Populatia'!$AG$33*'[3]Populatia'!AG55/('[3]Distante'!AG55*'[3]Distante'!AG55)</f>
        <v>#DIV/0!</v>
      </c>
      <c r="AH55" s="18" t="e">
        <f>$A$1*'[3]Populatia'!$AH$34*'[3]Populatia'!AH55/('[3]Distante'!AH55*'[3]Distante'!AH55)</f>
        <v>#DIV/0!</v>
      </c>
      <c r="AI55" s="18" t="e">
        <f>$A$1*'[3]Populatia'!$AI$35*'[3]Populatia'!AI55/('[3]Distante'!AI55*'[3]Distante'!AI55)</f>
        <v>#DIV/0!</v>
      </c>
      <c r="AJ55" s="18" t="e">
        <f>$A$1*'[3]Populatia'!$AJ$36*'[3]Populatia'!AJ55/('[3]Distante'!AJ55*'[3]Distante'!AJ55)</f>
        <v>#DIV/0!</v>
      </c>
      <c r="AK55" s="18" t="e">
        <f>$A$1*'[3]Populatia'!$AK$37*'[3]Populatia'!AK55/('[3]Distante'!AK55*'[3]Distante'!AK55)</f>
        <v>#DIV/0!</v>
      </c>
      <c r="AL55" s="18" t="e">
        <f>$A$1*'[3]Populatia'!$AL$38*'[3]Populatia'!AL55/('[3]Distante'!AL55*'[3]Distante'!AL55)</f>
        <v>#DIV/0!</v>
      </c>
      <c r="AM55" s="18" t="e">
        <f>$A$1*'[3]Populatia'!$AM$39*'[3]Populatia'!AM55/('[3]Distante'!AM55*'[3]Distante'!AM55)</f>
        <v>#DIV/0!</v>
      </c>
      <c r="AN55" s="18" t="e">
        <f>$A$1*'[3]Populatia'!$AN$40*'[3]Populatia'!AN55/('[3]Distante'!AN55*'[3]Distante'!AN55)</f>
        <v>#DIV/0!</v>
      </c>
      <c r="AO55" s="18" t="e">
        <f>$A$1*'[3]Populatia'!$AO$41*'[3]Populatia'!AO55/('[3]Distante'!AO55*'[3]Distante'!AO55)</f>
        <v>#DIV/0!</v>
      </c>
      <c r="AP55" s="18" t="e">
        <f>$A$1*'[3]Populatia'!$AP$42*'[3]Populatia'!AP55/('[3]Distante'!AP55*'[3]Distante'!AP55)</f>
        <v>#DIV/0!</v>
      </c>
      <c r="AQ55" s="18" t="e">
        <f>$A$1*'[3]Populatia'!$AQ$43*'[3]Populatia'!AQ55/('[3]Distante'!AQ55*'[3]Distante'!AQ55)</f>
        <v>#DIV/0!</v>
      </c>
      <c r="AR55" s="18" t="e">
        <f>$A$1*'[3]Populatia'!$AR$44*'[3]Populatia'!AR55/('[3]Distante'!AR55*'[3]Distante'!AR55)</f>
        <v>#DIV/0!</v>
      </c>
      <c r="AS55" s="18" t="e">
        <f>$A$1*'[3]Populatia'!$AS$45*'[3]Populatia'!AS55/('[3]Distante'!AS55*'[3]Distante'!AS55)</f>
        <v>#DIV/0!</v>
      </c>
      <c r="AT55" s="18" t="e">
        <f>$A$1*'[3]Populatia'!$AT$46*'[3]Populatia'!AT55/('[3]Distante'!AT55*'[3]Distante'!AT55)</f>
        <v>#DIV/0!</v>
      </c>
      <c r="AU55" s="18" t="e">
        <f>$A$1*'[3]Populatia'!$AU$47*'[3]Populatia'!AU55/('[3]Distante'!AU55*'[3]Distante'!AU55)</f>
        <v>#DIV/0!</v>
      </c>
      <c r="AV55" s="18" t="e">
        <f>$A$1*'[3]Populatia'!$AV$48*'[3]Populatia'!AV55/('[3]Distante'!AV55*'[3]Distante'!AV55)</f>
        <v>#DIV/0!</v>
      </c>
      <c r="AW55" s="18" t="e">
        <f>$A$1*'[3]Populatia'!$AW$49*'[3]Populatia'!AW55/('[3]Distante'!AW55*'[3]Distante'!AW55)</f>
        <v>#DIV/0!</v>
      </c>
      <c r="AX55" s="18" t="e">
        <f>$A$1*'[3]Populatia'!$AX$50*'[3]Populatia'!AX55/('[3]Distante'!AX55*'[3]Distante'!AX55)</f>
        <v>#DIV/0!</v>
      </c>
      <c r="AY55" s="18" t="e">
        <f>$A$1*'[3]Populatia'!$AY$51*'[3]Populatia'!AY55/('[3]Distante'!AY55*'[3]Distante'!AY55)</f>
        <v>#DIV/0!</v>
      </c>
      <c r="AZ55" s="18" t="e">
        <f>$A$1*'[3]Populatia'!$AZ$52*'[3]Populatia'!AZ55/('[3]Distante'!AZ55*'[3]Distante'!AZ55)</f>
        <v>#DIV/0!</v>
      </c>
      <c r="BA55" s="18" t="e">
        <f>$A$1*'[3]Populatia'!$BA$53*'[3]Populatia'!BA55/('[3]Distante'!BA55*'[3]Distante'!BA55)</f>
        <v>#DIV/0!</v>
      </c>
      <c r="BB55" s="18" t="e">
        <f>$A$1*'[3]Populatia'!$BB$54*'[3]Populatia'!BB55/('[3]Distante'!BB55*'[3]Distante'!BB55)</f>
        <v>#DIV/0!</v>
      </c>
      <c r="BC55" s="17" t="s">
        <v>43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 t="e">
        <f t="shared" si="0"/>
        <v>#DIV/0!</v>
      </c>
      <c r="CC55" s="18"/>
      <c r="CD55" s="18"/>
      <c r="CE55" s="18"/>
    </row>
    <row r="56" spans="1:83" ht="0.75" customHeight="1">
      <c r="A56" s="21" t="s">
        <v>99</v>
      </c>
      <c r="B56" s="18" t="e">
        <f>$A$1*'[3]Populatia'!$B$2*'[3]Populatia'!B56/('[3]Distante'!B56*'[3]Distante'!B56)</f>
        <v>#DIV/0!</v>
      </c>
      <c r="C56" s="18" t="e">
        <f>$A$1*'[3]Populatia'!$C$3*'[3]Populatia'!C56/('[3]Distante'!C56*'[3]Distante'!C56)</f>
        <v>#DIV/0!</v>
      </c>
      <c r="D56" s="18" t="e">
        <f>$A$1*'[3]Populatia'!$D$4*'[3]Populatia'!D56/('[3]Distante'!D56*'[3]Distante'!D56)</f>
        <v>#DIV/0!</v>
      </c>
      <c r="E56" s="18" t="e">
        <f>$A$1*'[3]Populatia'!$E$5*'[3]Populatia'!E56/('[3]Distante'!E56*'[3]Distante'!E56)</f>
        <v>#DIV/0!</v>
      </c>
      <c r="F56" s="18" t="e">
        <f>$A$1*'[3]Populatia'!$F$6*'[3]Populatia'!F56/('[3]Distante'!F56*'[3]Distante'!F56)</f>
        <v>#DIV/0!</v>
      </c>
      <c r="G56" s="18" t="e">
        <f>$A$1*'[3]Populatia'!$G$7*'[3]Populatia'!G56/('[3]Distante'!G56*'[3]Distante'!G56)</f>
        <v>#DIV/0!</v>
      </c>
      <c r="H56" s="18" t="e">
        <f>$A$1*'[3]Populatia'!$H$8*'[3]Populatia'!H56/('[3]Distante'!H56*'[3]Distante'!H56)</f>
        <v>#DIV/0!</v>
      </c>
      <c r="I56" s="18" t="e">
        <f>$A$1*'[3]Populatia'!$I$9*'[3]Populatia'!I56/('[3]Distante'!I56*'[3]Distante'!I56)</f>
        <v>#DIV/0!</v>
      </c>
      <c r="J56" s="18" t="e">
        <f>$A$1*'[3]Populatia'!$J$10*'[3]Populatia'!J56/('[3]Distante'!J56*'[3]Distante'!J56)</f>
        <v>#DIV/0!</v>
      </c>
      <c r="K56" s="18" t="e">
        <f>$A$1*'[3]Populatia'!$K$11*'[3]Populatia'!K56/('[3]Distante'!K56*'[3]Distante'!K56)</f>
        <v>#DIV/0!</v>
      </c>
      <c r="L56" s="18" t="e">
        <f>$A$1*'[3]Populatia'!$L$12*'[3]Populatia'!L56/('[3]Distante'!L56*'[3]Distante'!L56)</f>
        <v>#DIV/0!</v>
      </c>
      <c r="M56" s="18" t="e">
        <f>$A$1*'[3]Populatia'!$M$13*'[3]Populatia'!M56/('[3]Distante'!M56*'[3]Distante'!M56)</f>
        <v>#DIV/0!</v>
      </c>
      <c r="N56" s="18" t="e">
        <f>$A$1*'[3]Populatia'!$N$14*'[3]Populatia'!N56/('[3]Distante'!N56*'[3]Distante'!N56)</f>
        <v>#DIV/0!</v>
      </c>
      <c r="O56" s="18" t="e">
        <f>$A$1*'[3]Populatia'!$O$15*'[3]Populatia'!O56/('[3]Distante'!O56*'[3]Distante'!O56)</f>
        <v>#DIV/0!</v>
      </c>
      <c r="P56" s="18" t="e">
        <f>$A$1*'[3]Populatia'!$P$16*'[3]Populatia'!P56/('[3]Distante'!P56*'[3]Distante'!P56)</f>
        <v>#DIV/0!</v>
      </c>
      <c r="Q56" s="18" t="e">
        <f>$A$1*'[3]Populatia'!$Q$17*'[3]Populatia'!Q56/('[3]Distante'!Q56*'[3]Distante'!Q56)</f>
        <v>#DIV/0!</v>
      </c>
      <c r="R56" s="18" t="e">
        <f>$A$1*'[3]Populatia'!$R$18*'[3]Populatia'!R56/('[3]Distante'!R56*'[3]Distante'!R56)</f>
        <v>#DIV/0!</v>
      </c>
      <c r="S56" s="18" t="e">
        <f>$A$1*'[3]Populatia'!$S$19*'[3]Populatia'!S56/('[3]Distante'!S56*'[3]Distante'!S56)</f>
        <v>#DIV/0!</v>
      </c>
      <c r="T56" s="18" t="e">
        <f>$A$1*'[3]Populatia'!$T$20*'[3]Populatia'!T56/('[3]Distante'!T56*'[3]Distante'!T56)</f>
        <v>#DIV/0!</v>
      </c>
      <c r="U56" s="18" t="e">
        <f>$A$1*'[3]Populatia'!$U$21*'[3]Populatia'!U56/('[3]Distante'!U56*'[3]Distante'!U56)</f>
        <v>#DIV/0!</v>
      </c>
      <c r="V56" s="18" t="e">
        <f>$A$1*'[3]Populatia'!$V$22*'[3]Populatia'!V56/('[3]Distante'!V56*'[3]Distante'!V56)</f>
        <v>#DIV/0!</v>
      </c>
      <c r="W56" s="18" t="e">
        <f>$A$1*'[3]Populatia'!$W$23*'[3]Populatia'!W56/('[3]Distante'!W56*'[3]Distante'!W56)</f>
        <v>#DIV/0!</v>
      </c>
      <c r="X56" s="18" t="e">
        <f>$A$1*'[3]Populatia'!$X$24*'[3]Populatia'!X56/('[3]Distante'!X56*'[3]Distante'!X56)</f>
        <v>#DIV/0!</v>
      </c>
      <c r="Y56" s="18" t="e">
        <f>$A$1*'[3]Populatia'!$Y$25*'[3]Populatia'!Y56/('[3]Distante'!Y56*'[3]Distante'!Y56)</f>
        <v>#DIV/0!</v>
      </c>
      <c r="Z56" s="18" t="e">
        <f>$A$1*'[3]Populatia'!$Z$26*'[3]Populatia'!Z56/('[3]Distante'!Z56*'[3]Distante'!Z56)</f>
        <v>#DIV/0!</v>
      </c>
      <c r="AA56" s="18" t="e">
        <f>$A$1*'[3]Populatia'!$AA$27*'[3]Populatia'!AA56/('[3]Distante'!AA56*'[3]Distante'!AA56)</f>
        <v>#DIV/0!</v>
      </c>
      <c r="AB56" s="18" t="e">
        <f>$A$1*'[3]Populatia'!$AB$28*'[3]Populatia'!AB56/('[3]Distante'!AB56*'[3]Distante'!AB56)</f>
        <v>#DIV/0!</v>
      </c>
      <c r="AC56" s="18" t="e">
        <f>$A$1*'[3]Populatia'!$AC$29*'[3]Populatia'!AC56/('[3]Distante'!AC56*'[3]Distante'!AC56)</f>
        <v>#DIV/0!</v>
      </c>
      <c r="AD56" s="18" t="e">
        <f>$A$1*'[3]Populatia'!$AD$30*'[3]Populatia'!AD56/('[3]Distante'!AD56*'[3]Distante'!AD56)</f>
        <v>#DIV/0!</v>
      </c>
      <c r="AE56" s="18" t="e">
        <f>$A$1*'[3]Populatia'!$AE$31*'[3]Populatia'!AE56/('[3]Distante'!AE56*'[3]Distante'!AE56)</f>
        <v>#DIV/0!</v>
      </c>
      <c r="AF56" s="18" t="e">
        <f>$A$1*'[3]Populatia'!$AF$32*'[3]Populatia'!AF56/('[3]Distante'!AF56*'[3]Distante'!AF56)</f>
        <v>#DIV/0!</v>
      </c>
      <c r="AG56" s="18" t="e">
        <f>$A$1*'[3]Populatia'!$AG$33*'[3]Populatia'!AG56/('[3]Distante'!AG56*'[3]Distante'!AG56)</f>
        <v>#DIV/0!</v>
      </c>
      <c r="AH56" s="18" t="e">
        <f>$A$1*'[3]Populatia'!$AH$34*'[3]Populatia'!AH56/('[3]Distante'!AH56*'[3]Distante'!AH56)</f>
        <v>#DIV/0!</v>
      </c>
      <c r="AI56" s="18" t="e">
        <f>$A$1*'[3]Populatia'!$AI$35*'[3]Populatia'!AI56/('[3]Distante'!AI56*'[3]Distante'!AI56)</f>
        <v>#DIV/0!</v>
      </c>
      <c r="AJ56" s="18" t="e">
        <f>$A$1*'[3]Populatia'!$AJ$36*'[3]Populatia'!AJ56/('[3]Distante'!AJ56*'[3]Distante'!AJ56)</f>
        <v>#DIV/0!</v>
      </c>
      <c r="AK56" s="18" t="e">
        <f>$A$1*'[3]Populatia'!$AK$37*'[3]Populatia'!AK56/('[3]Distante'!AK56*'[3]Distante'!AK56)</f>
        <v>#DIV/0!</v>
      </c>
      <c r="AL56" s="18" t="e">
        <f>$A$1*'[3]Populatia'!$AL$38*'[3]Populatia'!AL56/('[3]Distante'!AL56*'[3]Distante'!AL56)</f>
        <v>#DIV/0!</v>
      </c>
      <c r="AM56" s="18" t="e">
        <f>$A$1*'[3]Populatia'!$AM$39*'[3]Populatia'!AM56/('[3]Distante'!AM56*'[3]Distante'!AM56)</f>
        <v>#DIV/0!</v>
      </c>
      <c r="AN56" s="18" t="e">
        <f>$A$1*'[3]Populatia'!$AN$40*'[3]Populatia'!AN56/('[3]Distante'!AN56*'[3]Distante'!AN56)</f>
        <v>#DIV/0!</v>
      </c>
      <c r="AO56" s="18" t="e">
        <f>$A$1*'[3]Populatia'!$AO$41*'[3]Populatia'!AO56/('[3]Distante'!AO56*'[3]Distante'!AO56)</f>
        <v>#DIV/0!</v>
      </c>
      <c r="AP56" s="18" t="e">
        <f>$A$1*'[3]Populatia'!$AP$42*'[3]Populatia'!AP56/('[3]Distante'!AP56*'[3]Distante'!AP56)</f>
        <v>#DIV/0!</v>
      </c>
      <c r="AQ56" s="18" t="e">
        <f>$A$1*'[3]Populatia'!$AQ$43*'[3]Populatia'!AQ56/('[3]Distante'!AQ56*'[3]Distante'!AQ56)</f>
        <v>#DIV/0!</v>
      </c>
      <c r="AR56" s="18" t="e">
        <f>$A$1*'[3]Populatia'!$AR$44*'[3]Populatia'!AR56/('[3]Distante'!AR56*'[3]Distante'!AR56)</f>
        <v>#DIV/0!</v>
      </c>
      <c r="AS56" s="18" t="e">
        <f>$A$1*'[3]Populatia'!$AS$45*'[3]Populatia'!AS56/('[3]Distante'!AS56*'[3]Distante'!AS56)</f>
        <v>#DIV/0!</v>
      </c>
      <c r="AT56" s="18" t="e">
        <f>$A$1*'[3]Populatia'!$AT$46*'[3]Populatia'!AT56/('[3]Distante'!AT56*'[3]Distante'!AT56)</f>
        <v>#DIV/0!</v>
      </c>
      <c r="AU56" s="18" t="e">
        <f>$A$1*'[3]Populatia'!$AU$47*'[3]Populatia'!AU56/('[3]Distante'!AU56*'[3]Distante'!AU56)</f>
        <v>#DIV/0!</v>
      </c>
      <c r="AV56" s="18" t="e">
        <f>$A$1*'[3]Populatia'!$AV$48*'[3]Populatia'!AV56/('[3]Distante'!AV56*'[3]Distante'!AV56)</f>
        <v>#DIV/0!</v>
      </c>
      <c r="AW56" s="18" t="e">
        <f>$A$1*'[3]Populatia'!$AW$49*'[3]Populatia'!AW56/('[3]Distante'!AW56*'[3]Distante'!AW56)</f>
        <v>#DIV/0!</v>
      </c>
      <c r="AX56" s="18" t="e">
        <f>$A$1*'[3]Populatia'!$AX$50*'[3]Populatia'!AX56/('[3]Distante'!AX56*'[3]Distante'!AX56)</f>
        <v>#DIV/0!</v>
      </c>
      <c r="AY56" s="18" t="e">
        <f>$A$1*'[3]Populatia'!$AY$51*'[3]Populatia'!AY56/('[3]Distante'!AY56*'[3]Distante'!AY56)</f>
        <v>#DIV/0!</v>
      </c>
      <c r="AZ56" s="18" t="e">
        <f>$A$1*'[3]Populatia'!$AZ$52*'[3]Populatia'!AZ56/('[3]Distante'!AZ56*'[3]Distante'!AZ56)</f>
        <v>#DIV/0!</v>
      </c>
      <c r="BA56" s="18" t="e">
        <f>$A$1*'[3]Populatia'!$BA$53*'[3]Populatia'!BA56/('[3]Distante'!BA56*'[3]Distante'!BA56)</f>
        <v>#DIV/0!</v>
      </c>
      <c r="BB56" s="18" t="e">
        <f>$A$1*'[3]Populatia'!$BB$54*'[3]Populatia'!BB56/('[3]Distante'!BB56*'[3]Distante'!BB56)</f>
        <v>#DIV/0!</v>
      </c>
      <c r="BC56" s="18" t="e">
        <f>$A$1*'[3]Populatia'!$BC$55*'[3]Populatia'!BC56/('[3]Distante'!BC56*'[3]Distante'!BC56)</f>
        <v>#DIV/0!</v>
      </c>
      <c r="BD56" s="17" t="s">
        <v>43</v>
      </c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 t="e">
        <f t="shared" si="0"/>
        <v>#DIV/0!</v>
      </c>
      <c r="CC56" s="18"/>
      <c r="CD56" s="18"/>
      <c r="CE56" s="18"/>
    </row>
    <row r="57" spans="1:83" ht="0.75" customHeight="1" hidden="1">
      <c r="A57" s="21" t="s">
        <v>100</v>
      </c>
      <c r="B57" s="18" t="e">
        <f>$A$1*'[3]Populatia'!$B$2*'[3]Populatia'!B57/('[3]Distante'!B57*'[3]Distante'!B57)</f>
        <v>#DIV/0!</v>
      </c>
      <c r="C57" s="18" t="e">
        <f>$A$1*'[3]Populatia'!$C$3*'[3]Populatia'!C57/('[3]Distante'!C57*'[3]Distante'!C57)</f>
        <v>#DIV/0!</v>
      </c>
      <c r="D57" s="18" t="e">
        <f>$A$1*'[3]Populatia'!$D$4*'[3]Populatia'!D57/('[3]Distante'!D57*'[3]Distante'!D57)</f>
        <v>#DIV/0!</v>
      </c>
      <c r="E57" s="18" t="e">
        <f>$A$1*'[3]Populatia'!$E$5*'[3]Populatia'!E57/('[3]Distante'!E57*'[3]Distante'!E57)</f>
        <v>#DIV/0!</v>
      </c>
      <c r="F57" s="18" t="e">
        <f>$A$1*'[3]Populatia'!$F$6*'[3]Populatia'!F57/('[3]Distante'!F57*'[3]Distante'!F57)</f>
        <v>#DIV/0!</v>
      </c>
      <c r="G57" s="18" t="e">
        <f>$A$1*'[3]Populatia'!$G$7*'[3]Populatia'!G57/('[3]Distante'!G57*'[3]Distante'!G57)</f>
        <v>#DIV/0!</v>
      </c>
      <c r="H57" s="18" t="e">
        <f>$A$1*'[3]Populatia'!$H$8*'[3]Populatia'!H57/('[3]Distante'!H57*'[3]Distante'!H57)</f>
        <v>#DIV/0!</v>
      </c>
      <c r="I57" s="18" t="e">
        <f>$A$1*'[3]Populatia'!$I$9*'[3]Populatia'!I57/('[3]Distante'!I57*'[3]Distante'!I57)</f>
        <v>#DIV/0!</v>
      </c>
      <c r="J57" s="18" t="e">
        <f>$A$1*'[3]Populatia'!$J$10*'[3]Populatia'!J57/('[3]Distante'!J57*'[3]Distante'!J57)</f>
        <v>#DIV/0!</v>
      </c>
      <c r="K57" s="18" t="e">
        <f>$A$1*'[3]Populatia'!$K$11*'[3]Populatia'!K57/('[3]Distante'!K57*'[3]Distante'!K57)</f>
        <v>#DIV/0!</v>
      </c>
      <c r="L57" s="18" t="e">
        <f>$A$1*'[3]Populatia'!$L$12*'[3]Populatia'!L57/('[3]Distante'!L57*'[3]Distante'!L57)</f>
        <v>#DIV/0!</v>
      </c>
      <c r="M57" s="18" t="e">
        <f>$A$1*'[3]Populatia'!$M$13*'[3]Populatia'!M57/('[3]Distante'!M57*'[3]Distante'!M57)</f>
        <v>#DIV/0!</v>
      </c>
      <c r="N57" s="18" t="e">
        <f>$A$1*'[3]Populatia'!$N$14*'[3]Populatia'!N57/('[3]Distante'!N57*'[3]Distante'!N57)</f>
        <v>#DIV/0!</v>
      </c>
      <c r="O57" s="18" t="e">
        <f>$A$1*'[3]Populatia'!$O$15*'[3]Populatia'!O57/('[3]Distante'!O57*'[3]Distante'!O57)</f>
        <v>#DIV/0!</v>
      </c>
      <c r="P57" s="18" t="e">
        <f>$A$1*'[3]Populatia'!$P$16*'[3]Populatia'!P57/('[3]Distante'!P57*'[3]Distante'!P57)</f>
        <v>#DIV/0!</v>
      </c>
      <c r="Q57" s="18" t="e">
        <f>$A$1*'[3]Populatia'!$Q$17*'[3]Populatia'!Q57/('[3]Distante'!Q57*'[3]Distante'!Q57)</f>
        <v>#DIV/0!</v>
      </c>
      <c r="R57" s="18" t="e">
        <f>$A$1*'[3]Populatia'!$R$18*'[3]Populatia'!R57/('[3]Distante'!R57*'[3]Distante'!R57)</f>
        <v>#DIV/0!</v>
      </c>
      <c r="S57" s="18" t="e">
        <f>$A$1*'[3]Populatia'!$S$19*'[3]Populatia'!S57/('[3]Distante'!S57*'[3]Distante'!S57)</f>
        <v>#DIV/0!</v>
      </c>
      <c r="T57" s="18" t="e">
        <f>$A$1*'[3]Populatia'!$T$20*'[3]Populatia'!T57/('[3]Distante'!T57*'[3]Distante'!T57)</f>
        <v>#DIV/0!</v>
      </c>
      <c r="U57" s="18" t="e">
        <f>$A$1*'[3]Populatia'!$U$21*'[3]Populatia'!U57/('[3]Distante'!U57*'[3]Distante'!U57)</f>
        <v>#DIV/0!</v>
      </c>
      <c r="V57" s="18" t="e">
        <f>$A$1*'[3]Populatia'!$V$22*'[3]Populatia'!V57/('[3]Distante'!V57*'[3]Distante'!V57)</f>
        <v>#DIV/0!</v>
      </c>
      <c r="W57" s="18" t="e">
        <f>$A$1*'[3]Populatia'!$W$23*'[3]Populatia'!W57/('[3]Distante'!W57*'[3]Distante'!W57)</f>
        <v>#DIV/0!</v>
      </c>
      <c r="X57" s="18" t="e">
        <f>$A$1*'[3]Populatia'!$X$24*'[3]Populatia'!X57/('[3]Distante'!X57*'[3]Distante'!X57)</f>
        <v>#DIV/0!</v>
      </c>
      <c r="Y57" s="18" t="e">
        <f>$A$1*'[3]Populatia'!$Y$25*'[3]Populatia'!Y57/('[3]Distante'!Y57*'[3]Distante'!Y57)</f>
        <v>#DIV/0!</v>
      </c>
      <c r="Z57" s="18" t="e">
        <f>$A$1*'[3]Populatia'!$Z$26*'[3]Populatia'!Z57/('[3]Distante'!Z57*'[3]Distante'!Z57)</f>
        <v>#DIV/0!</v>
      </c>
      <c r="AA57" s="18" t="e">
        <f>$A$1*'[3]Populatia'!$AA$27*'[3]Populatia'!AA57/('[3]Distante'!AA57*'[3]Distante'!AA57)</f>
        <v>#DIV/0!</v>
      </c>
      <c r="AB57" s="18" t="e">
        <f>$A$1*'[3]Populatia'!$AB$28*'[3]Populatia'!AB57/('[3]Distante'!AB57*'[3]Distante'!AB57)</f>
        <v>#DIV/0!</v>
      </c>
      <c r="AC57" s="18" t="e">
        <f>$A$1*'[3]Populatia'!$AC$29*'[3]Populatia'!AC57/('[3]Distante'!AC57*'[3]Distante'!AC57)</f>
        <v>#DIV/0!</v>
      </c>
      <c r="AD57" s="18" t="e">
        <f>$A$1*'[3]Populatia'!$AD$30*'[3]Populatia'!AD57/('[3]Distante'!AD57*'[3]Distante'!AD57)</f>
        <v>#DIV/0!</v>
      </c>
      <c r="AE57" s="18" t="e">
        <f>$A$1*'[3]Populatia'!$AE$31*'[3]Populatia'!AE57/('[3]Distante'!AE57*'[3]Distante'!AE57)</f>
        <v>#DIV/0!</v>
      </c>
      <c r="AF57" s="18" t="e">
        <f>$A$1*'[3]Populatia'!$AF$32*'[3]Populatia'!AF57/('[3]Distante'!AF57*'[3]Distante'!AF57)</f>
        <v>#DIV/0!</v>
      </c>
      <c r="AG57" s="18" t="e">
        <f>$A$1*'[3]Populatia'!$AG$33*'[3]Populatia'!AG57/('[3]Distante'!AG57*'[3]Distante'!AG57)</f>
        <v>#DIV/0!</v>
      </c>
      <c r="AH57" s="18" t="e">
        <f>$A$1*'[3]Populatia'!$AH$34*'[3]Populatia'!AH57/('[3]Distante'!AH57*'[3]Distante'!AH57)</f>
        <v>#DIV/0!</v>
      </c>
      <c r="AI57" s="18" t="e">
        <f>$A$1*'[3]Populatia'!$AI$35*'[3]Populatia'!AI57/('[3]Distante'!AI57*'[3]Distante'!AI57)</f>
        <v>#DIV/0!</v>
      </c>
      <c r="AJ57" s="18" t="e">
        <f>$A$1*'[3]Populatia'!$AJ$36*'[3]Populatia'!AJ57/('[3]Distante'!AJ57*'[3]Distante'!AJ57)</f>
        <v>#DIV/0!</v>
      </c>
      <c r="AK57" s="18" t="e">
        <f>$A$1*'[3]Populatia'!$AK$37*'[3]Populatia'!AK57/('[3]Distante'!AK57*'[3]Distante'!AK57)</f>
        <v>#DIV/0!</v>
      </c>
      <c r="AL57" s="18" t="e">
        <f>$A$1*'[3]Populatia'!$AL$38*'[3]Populatia'!AL57/('[3]Distante'!AL57*'[3]Distante'!AL57)</f>
        <v>#DIV/0!</v>
      </c>
      <c r="AM57" s="18" t="e">
        <f>$A$1*'[3]Populatia'!$AM$39*'[3]Populatia'!AM57/('[3]Distante'!AM57*'[3]Distante'!AM57)</f>
        <v>#DIV/0!</v>
      </c>
      <c r="AN57" s="18" t="e">
        <f>$A$1*'[3]Populatia'!$AN$40*'[3]Populatia'!AN57/('[3]Distante'!AN57*'[3]Distante'!AN57)</f>
        <v>#DIV/0!</v>
      </c>
      <c r="AO57" s="18" t="e">
        <f>$A$1*'[3]Populatia'!$AO$41*'[3]Populatia'!AO57/('[3]Distante'!AO57*'[3]Distante'!AO57)</f>
        <v>#DIV/0!</v>
      </c>
      <c r="AP57" s="18" t="e">
        <f>$A$1*'[3]Populatia'!$AP$42*'[3]Populatia'!AP57/('[3]Distante'!AP57*'[3]Distante'!AP57)</f>
        <v>#DIV/0!</v>
      </c>
      <c r="AQ57" s="18" t="e">
        <f>$A$1*'[3]Populatia'!$AQ$43*'[3]Populatia'!AQ57/('[3]Distante'!AQ57*'[3]Distante'!AQ57)</f>
        <v>#DIV/0!</v>
      </c>
      <c r="AR57" s="18" t="e">
        <f>$A$1*'[3]Populatia'!$AR$44*'[3]Populatia'!AR57/('[3]Distante'!AR57*'[3]Distante'!AR57)</f>
        <v>#DIV/0!</v>
      </c>
      <c r="AS57" s="18" t="e">
        <f>$A$1*'[3]Populatia'!$AS$45*'[3]Populatia'!AS57/('[3]Distante'!AS57*'[3]Distante'!AS57)</f>
        <v>#DIV/0!</v>
      </c>
      <c r="AT57" s="18" t="e">
        <f>$A$1*'[3]Populatia'!$AT$46*'[3]Populatia'!AT57/('[3]Distante'!AT57*'[3]Distante'!AT57)</f>
        <v>#DIV/0!</v>
      </c>
      <c r="AU57" s="18" t="e">
        <f>$A$1*'[3]Populatia'!$AU$47*'[3]Populatia'!AU57/('[3]Distante'!AU57*'[3]Distante'!AU57)</f>
        <v>#DIV/0!</v>
      </c>
      <c r="AV57" s="18" t="e">
        <f>$A$1*'[3]Populatia'!$AV$48*'[3]Populatia'!AV57/('[3]Distante'!AV57*'[3]Distante'!AV57)</f>
        <v>#DIV/0!</v>
      </c>
      <c r="AW57" s="18" t="e">
        <f>$A$1*'[3]Populatia'!$AW$49*'[3]Populatia'!AW57/('[3]Distante'!AW57*'[3]Distante'!AW57)</f>
        <v>#DIV/0!</v>
      </c>
      <c r="AX57" s="18" t="e">
        <f>$A$1*'[3]Populatia'!$AX$50*'[3]Populatia'!AX57/('[3]Distante'!AX57*'[3]Distante'!AX57)</f>
        <v>#DIV/0!</v>
      </c>
      <c r="AY57" s="18" t="e">
        <f>$A$1*'[3]Populatia'!$AY$51*'[3]Populatia'!AY57/('[3]Distante'!AY57*'[3]Distante'!AY57)</f>
        <v>#DIV/0!</v>
      </c>
      <c r="AZ57" s="18" t="e">
        <f>$A$1*'[3]Populatia'!$AZ$52*'[3]Populatia'!AZ57/('[3]Distante'!AZ57*'[3]Distante'!AZ57)</f>
        <v>#DIV/0!</v>
      </c>
      <c r="BA57" s="18" t="e">
        <f>$A$1*'[3]Populatia'!$BA$53*'[3]Populatia'!BA57/('[3]Distante'!BA57*'[3]Distante'!BA57)</f>
        <v>#DIV/0!</v>
      </c>
      <c r="BB57" s="18" t="e">
        <f>$A$1*'[3]Populatia'!$BB$54*'[3]Populatia'!BB57/('[3]Distante'!BB57*'[3]Distante'!BB57)</f>
        <v>#DIV/0!</v>
      </c>
      <c r="BC57" s="18" t="e">
        <f>$A$1*'[3]Populatia'!$BC$55*'[3]Populatia'!BC57/('[3]Distante'!BC57*'[3]Distante'!BC57)</f>
        <v>#DIV/0!</v>
      </c>
      <c r="BD57" s="18" t="e">
        <f>$A$1*'[3]Populatia'!$BD$56*'[3]Populatia'!BD57/('[3]Distante'!BD57*'[3]Distante'!BD57)</f>
        <v>#DIV/0!</v>
      </c>
      <c r="BE57" s="17" t="s">
        <v>43</v>
      </c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 t="e">
        <f t="shared" si="0"/>
        <v>#DIV/0!</v>
      </c>
      <c r="CC57" s="18"/>
      <c r="CD57" s="18"/>
      <c r="CE57" s="18"/>
    </row>
    <row r="58" spans="1:83" ht="15" hidden="1">
      <c r="A58" s="21" t="s">
        <v>101</v>
      </c>
      <c r="B58" s="18" t="e">
        <f>$A$1*'[3]Populatia'!$B$2*'[3]Populatia'!B58/('[3]Distante'!B58*'[3]Distante'!B58)</f>
        <v>#DIV/0!</v>
      </c>
      <c r="C58" s="18" t="e">
        <f>$A$1*'[3]Populatia'!$C$3*'[3]Populatia'!C58/('[3]Distante'!C58*'[3]Distante'!C58)</f>
        <v>#DIV/0!</v>
      </c>
      <c r="D58" s="18" t="e">
        <f>$A$1*'[3]Populatia'!$D$4*'[3]Populatia'!D58/('[3]Distante'!D58*'[3]Distante'!D58)</f>
        <v>#DIV/0!</v>
      </c>
      <c r="E58" s="18" t="e">
        <f>$A$1*'[3]Populatia'!$E$5*'[3]Populatia'!E58/('[3]Distante'!E58*'[3]Distante'!E58)</f>
        <v>#DIV/0!</v>
      </c>
      <c r="F58" s="18" t="e">
        <f>$A$1*'[3]Populatia'!$F$6*'[3]Populatia'!F58/('[3]Distante'!F58*'[3]Distante'!F58)</f>
        <v>#DIV/0!</v>
      </c>
      <c r="G58" s="18" t="e">
        <f>$A$1*'[3]Populatia'!$G$7*'[3]Populatia'!G58/('[3]Distante'!G58*'[3]Distante'!G58)</f>
        <v>#DIV/0!</v>
      </c>
      <c r="H58" s="18" t="e">
        <f>$A$1*'[3]Populatia'!$H$8*'[3]Populatia'!H58/('[3]Distante'!H58*'[3]Distante'!H58)</f>
        <v>#DIV/0!</v>
      </c>
      <c r="I58" s="18" t="e">
        <f>$A$1*'[3]Populatia'!$I$9*'[3]Populatia'!I58/('[3]Distante'!I58*'[3]Distante'!I58)</f>
        <v>#DIV/0!</v>
      </c>
      <c r="J58" s="18" t="e">
        <f>$A$1*'[3]Populatia'!$J$10*'[3]Populatia'!J58/('[3]Distante'!J58*'[3]Distante'!J58)</f>
        <v>#DIV/0!</v>
      </c>
      <c r="K58" s="18" t="e">
        <f>$A$1*'[3]Populatia'!$K$11*'[3]Populatia'!K58/('[3]Distante'!K58*'[3]Distante'!K58)</f>
        <v>#DIV/0!</v>
      </c>
      <c r="L58" s="18" t="e">
        <f>$A$1*'[3]Populatia'!$L$12*'[3]Populatia'!L58/('[3]Distante'!L58*'[3]Distante'!L58)</f>
        <v>#DIV/0!</v>
      </c>
      <c r="M58" s="18" t="e">
        <f>$A$1*'[3]Populatia'!$M$13*'[3]Populatia'!M58/('[3]Distante'!M58*'[3]Distante'!M58)</f>
        <v>#DIV/0!</v>
      </c>
      <c r="N58" s="18" t="e">
        <f>$A$1*'[3]Populatia'!$N$14*'[3]Populatia'!N58/('[3]Distante'!N58*'[3]Distante'!N58)</f>
        <v>#DIV/0!</v>
      </c>
      <c r="O58" s="18" t="e">
        <f>$A$1*'[3]Populatia'!$O$15*'[3]Populatia'!O58/('[3]Distante'!O58*'[3]Distante'!O58)</f>
        <v>#DIV/0!</v>
      </c>
      <c r="P58" s="18" t="e">
        <f>$A$1*'[3]Populatia'!$P$16*'[3]Populatia'!P58/('[3]Distante'!P58*'[3]Distante'!P58)</f>
        <v>#DIV/0!</v>
      </c>
      <c r="Q58" s="18" t="e">
        <f>$A$1*'[3]Populatia'!$Q$17*'[3]Populatia'!Q58/('[3]Distante'!Q58*'[3]Distante'!Q58)</f>
        <v>#DIV/0!</v>
      </c>
      <c r="R58" s="18" t="e">
        <f>$A$1*'[3]Populatia'!$R$18*'[3]Populatia'!R58/('[3]Distante'!R58*'[3]Distante'!R58)</f>
        <v>#DIV/0!</v>
      </c>
      <c r="S58" s="18" t="e">
        <f>$A$1*'[3]Populatia'!$S$19*'[3]Populatia'!S58/('[3]Distante'!S58*'[3]Distante'!S58)</f>
        <v>#DIV/0!</v>
      </c>
      <c r="T58" s="18" t="e">
        <f>$A$1*'[3]Populatia'!$T$20*'[3]Populatia'!T58/('[3]Distante'!T58*'[3]Distante'!T58)</f>
        <v>#DIV/0!</v>
      </c>
      <c r="U58" s="18" t="e">
        <f>$A$1*'[3]Populatia'!$U$21*'[3]Populatia'!U58/('[3]Distante'!U58*'[3]Distante'!U58)</f>
        <v>#DIV/0!</v>
      </c>
      <c r="V58" s="18" t="e">
        <f>$A$1*'[3]Populatia'!$V$22*'[3]Populatia'!V58/('[3]Distante'!V58*'[3]Distante'!V58)</f>
        <v>#DIV/0!</v>
      </c>
      <c r="W58" s="18" t="e">
        <f>$A$1*'[3]Populatia'!$W$23*'[3]Populatia'!W58/('[3]Distante'!W58*'[3]Distante'!W58)</f>
        <v>#DIV/0!</v>
      </c>
      <c r="X58" s="18" t="e">
        <f>$A$1*'[3]Populatia'!$X$24*'[3]Populatia'!X58/('[3]Distante'!X58*'[3]Distante'!X58)</f>
        <v>#DIV/0!</v>
      </c>
      <c r="Y58" s="18" t="e">
        <f>$A$1*'[3]Populatia'!$Y$25*'[3]Populatia'!Y58/('[3]Distante'!Y58*'[3]Distante'!Y58)</f>
        <v>#DIV/0!</v>
      </c>
      <c r="Z58" s="18" t="e">
        <f>$A$1*'[3]Populatia'!$Z$26*'[3]Populatia'!Z58/('[3]Distante'!Z58*'[3]Distante'!Z58)</f>
        <v>#DIV/0!</v>
      </c>
      <c r="AA58" s="18" t="e">
        <f>$A$1*'[3]Populatia'!$AA$27*'[3]Populatia'!AA58/('[3]Distante'!AA58*'[3]Distante'!AA58)</f>
        <v>#DIV/0!</v>
      </c>
      <c r="AB58" s="18" t="e">
        <f>$A$1*'[3]Populatia'!$AB$28*'[3]Populatia'!AB58/('[3]Distante'!AB58*'[3]Distante'!AB58)</f>
        <v>#DIV/0!</v>
      </c>
      <c r="AC58" s="18" t="e">
        <f>$A$1*'[3]Populatia'!$AC$29*'[3]Populatia'!AC58/('[3]Distante'!AC58*'[3]Distante'!AC58)</f>
        <v>#DIV/0!</v>
      </c>
      <c r="AD58" s="18" t="e">
        <f>$A$1*'[3]Populatia'!$AD$30*'[3]Populatia'!AD58/('[3]Distante'!AD58*'[3]Distante'!AD58)</f>
        <v>#DIV/0!</v>
      </c>
      <c r="AE58" s="18" t="e">
        <f>$A$1*'[3]Populatia'!$AE$31*'[3]Populatia'!AE58/('[3]Distante'!AE58*'[3]Distante'!AE58)</f>
        <v>#DIV/0!</v>
      </c>
      <c r="AF58" s="18" t="e">
        <f>$A$1*'[3]Populatia'!$AF$32*'[3]Populatia'!AF58/('[3]Distante'!AF58*'[3]Distante'!AF58)</f>
        <v>#DIV/0!</v>
      </c>
      <c r="AG58" s="18" t="e">
        <f>$A$1*'[3]Populatia'!$AG$33*'[3]Populatia'!AG58/('[3]Distante'!AG58*'[3]Distante'!AG58)</f>
        <v>#DIV/0!</v>
      </c>
      <c r="AH58" s="18" t="e">
        <f>$A$1*'[3]Populatia'!$AH$34*'[3]Populatia'!AH58/('[3]Distante'!AH58*'[3]Distante'!AH58)</f>
        <v>#DIV/0!</v>
      </c>
      <c r="AI58" s="18" t="e">
        <f>$A$1*'[3]Populatia'!$AI$35*'[3]Populatia'!AI58/('[3]Distante'!AI58*'[3]Distante'!AI58)</f>
        <v>#DIV/0!</v>
      </c>
      <c r="AJ58" s="18" t="e">
        <f>$A$1*'[3]Populatia'!$AJ$36*'[3]Populatia'!AJ58/('[3]Distante'!AJ58*'[3]Distante'!AJ58)</f>
        <v>#DIV/0!</v>
      </c>
      <c r="AK58" s="18" t="e">
        <f>$A$1*'[3]Populatia'!$AK$37*'[3]Populatia'!AK58/('[3]Distante'!AK58*'[3]Distante'!AK58)</f>
        <v>#DIV/0!</v>
      </c>
      <c r="AL58" s="18" t="e">
        <f>$A$1*'[3]Populatia'!$AL$38*'[3]Populatia'!AL58/('[3]Distante'!AL58*'[3]Distante'!AL58)</f>
        <v>#DIV/0!</v>
      </c>
      <c r="AM58" s="18" t="e">
        <f>$A$1*'[3]Populatia'!$AM$39*'[3]Populatia'!AM58/('[3]Distante'!AM58*'[3]Distante'!AM58)</f>
        <v>#DIV/0!</v>
      </c>
      <c r="AN58" s="18" t="e">
        <f>$A$1*'[3]Populatia'!$AN$40*'[3]Populatia'!AN58/('[3]Distante'!AN58*'[3]Distante'!AN58)</f>
        <v>#DIV/0!</v>
      </c>
      <c r="AO58" s="18" t="e">
        <f>$A$1*'[3]Populatia'!$AO$41*'[3]Populatia'!AO58/('[3]Distante'!AO58*'[3]Distante'!AO58)</f>
        <v>#DIV/0!</v>
      </c>
      <c r="AP58" s="18" t="e">
        <f>$A$1*'[3]Populatia'!$AP$42*'[3]Populatia'!AP58/('[3]Distante'!AP58*'[3]Distante'!AP58)</f>
        <v>#DIV/0!</v>
      </c>
      <c r="AQ58" s="18" t="e">
        <f>$A$1*'[3]Populatia'!$AQ$43*'[3]Populatia'!AQ58/('[3]Distante'!AQ58*'[3]Distante'!AQ58)</f>
        <v>#DIV/0!</v>
      </c>
      <c r="AR58" s="18" t="e">
        <f>$A$1*'[3]Populatia'!$AR$44*'[3]Populatia'!AR58/('[3]Distante'!AR58*'[3]Distante'!AR58)</f>
        <v>#DIV/0!</v>
      </c>
      <c r="AS58" s="18" t="e">
        <f>$A$1*'[3]Populatia'!$AS$45*'[3]Populatia'!AS58/('[3]Distante'!AS58*'[3]Distante'!AS58)</f>
        <v>#DIV/0!</v>
      </c>
      <c r="AT58" s="18" t="e">
        <f>$A$1*'[3]Populatia'!$AT$46*'[3]Populatia'!AT58/('[3]Distante'!AT58*'[3]Distante'!AT58)</f>
        <v>#DIV/0!</v>
      </c>
      <c r="AU58" s="18" t="e">
        <f>$A$1*'[3]Populatia'!$AU$47*'[3]Populatia'!AU58/('[3]Distante'!AU58*'[3]Distante'!AU58)</f>
        <v>#DIV/0!</v>
      </c>
      <c r="AV58" s="18" t="e">
        <f>$A$1*'[3]Populatia'!$AV$48*'[3]Populatia'!AV58/('[3]Distante'!AV58*'[3]Distante'!AV58)</f>
        <v>#DIV/0!</v>
      </c>
      <c r="AW58" s="18" t="e">
        <f>$A$1*'[3]Populatia'!$AW$49*'[3]Populatia'!AW58/('[3]Distante'!AW58*'[3]Distante'!AW58)</f>
        <v>#DIV/0!</v>
      </c>
      <c r="AX58" s="18" t="e">
        <f>$A$1*'[3]Populatia'!$AX$50*'[3]Populatia'!AX58/('[3]Distante'!AX58*'[3]Distante'!AX58)</f>
        <v>#DIV/0!</v>
      </c>
      <c r="AY58" s="18" t="e">
        <f>$A$1*'[3]Populatia'!$AY$51*'[3]Populatia'!AY58/('[3]Distante'!AY58*'[3]Distante'!AY58)</f>
        <v>#DIV/0!</v>
      </c>
      <c r="AZ58" s="18" t="e">
        <f>$A$1*'[3]Populatia'!$AZ$52*'[3]Populatia'!AZ58/('[3]Distante'!AZ58*'[3]Distante'!AZ58)</f>
        <v>#DIV/0!</v>
      </c>
      <c r="BA58" s="18" t="e">
        <f>$A$1*'[3]Populatia'!$BA$53*'[3]Populatia'!BA58/('[3]Distante'!BA58*'[3]Distante'!BA58)</f>
        <v>#DIV/0!</v>
      </c>
      <c r="BB58" s="18" t="e">
        <f>$A$1*'[3]Populatia'!$BB$54*'[3]Populatia'!BB58/('[3]Distante'!BB58*'[3]Distante'!BB58)</f>
        <v>#DIV/0!</v>
      </c>
      <c r="BC58" s="18" t="e">
        <f>$A$1*'[3]Populatia'!$BC$55*'[3]Populatia'!BC58/('[3]Distante'!BC58*'[3]Distante'!BC58)</f>
        <v>#DIV/0!</v>
      </c>
      <c r="BD58" s="18" t="e">
        <f>$A$1*'[3]Populatia'!$BD$56*'[3]Populatia'!BD58/('[3]Distante'!BD58*'[3]Distante'!BD58)</f>
        <v>#DIV/0!</v>
      </c>
      <c r="BE58" s="18" t="e">
        <f>$A$1*'[3]Populatia'!$BE$57*'[3]Populatia'!BE58/('[3]Distante'!BE58*'[3]Distante'!BE58)</f>
        <v>#DIV/0!</v>
      </c>
      <c r="BF58" s="17" t="s">
        <v>43</v>
      </c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 t="e">
        <f t="shared" si="0"/>
        <v>#DIV/0!</v>
      </c>
      <c r="CC58" s="18"/>
      <c r="CD58" s="18"/>
      <c r="CE58" s="18"/>
    </row>
    <row r="59" spans="1:83" ht="15">
      <c r="A59" s="21" t="s">
        <v>102</v>
      </c>
      <c r="B59" s="18" t="e">
        <f>$A$1*'[3]Populatia'!$B$2*'[3]Populatia'!B59/('[3]Distante'!B59*'[3]Distante'!B59)</f>
        <v>#DIV/0!</v>
      </c>
      <c r="C59" s="18" t="e">
        <f>$A$1*'[3]Populatia'!$C$3*'[3]Populatia'!C59/('[3]Distante'!C59*'[3]Distante'!C59)</f>
        <v>#DIV/0!</v>
      </c>
      <c r="D59" s="18" t="e">
        <f>$A$1*'[3]Populatia'!$D$4*'[3]Populatia'!D59/('[3]Distante'!D59*'[3]Distante'!D59)</f>
        <v>#DIV/0!</v>
      </c>
      <c r="E59" s="18" t="e">
        <f>$A$1*'[3]Populatia'!$E$5*'[3]Populatia'!E59/('[3]Distante'!E59*'[3]Distante'!E59)</f>
        <v>#DIV/0!</v>
      </c>
      <c r="F59" s="18" t="e">
        <f>$A$1*'[3]Populatia'!$F$6*'[3]Populatia'!F59/('[3]Distante'!F59*'[3]Distante'!F59)</f>
        <v>#DIV/0!</v>
      </c>
      <c r="G59" s="18" t="e">
        <f>$A$1*'[3]Populatia'!$G$7*'[3]Populatia'!G59/('[3]Distante'!G59*'[3]Distante'!G59)</f>
        <v>#DIV/0!</v>
      </c>
      <c r="H59" s="18" t="e">
        <f>$A$1*'[3]Populatia'!$H$8*'[3]Populatia'!H59/('[3]Distante'!H59*'[3]Distante'!H59)</f>
        <v>#DIV/0!</v>
      </c>
      <c r="I59" s="18" t="e">
        <f>$A$1*'[3]Populatia'!$I$9*'[3]Populatia'!I59/('[3]Distante'!I59*'[3]Distante'!I59)</f>
        <v>#DIV/0!</v>
      </c>
      <c r="J59" s="18" t="e">
        <f>$A$1*'[3]Populatia'!$J$10*'[3]Populatia'!J59/('[3]Distante'!J59*'[3]Distante'!J59)</f>
        <v>#DIV/0!</v>
      </c>
      <c r="K59" s="18" t="e">
        <f>$A$1*'[3]Populatia'!$K$11*'[3]Populatia'!K59/('[3]Distante'!K59*'[3]Distante'!K59)</f>
        <v>#DIV/0!</v>
      </c>
      <c r="L59" s="18" t="e">
        <f>$A$1*'[3]Populatia'!$L$12*'[3]Populatia'!L59/('[3]Distante'!L59*'[3]Distante'!L59)</f>
        <v>#DIV/0!</v>
      </c>
      <c r="M59" s="18" t="e">
        <f>$A$1*'[3]Populatia'!$M$13*'[3]Populatia'!M59/('[3]Distante'!M59*'[3]Distante'!M59)</f>
        <v>#DIV/0!</v>
      </c>
      <c r="N59" s="18" t="e">
        <f>$A$1*'[3]Populatia'!$N$14*'[3]Populatia'!N59/('[3]Distante'!N59*'[3]Distante'!N59)</f>
        <v>#DIV/0!</v>
      </c>
      <c r="O59" s="18" t="e">
        <f>$A$1*'[3]Populatia'!$O$15*'[3]Populatia'!O59/('[3]Distante'!O59*'[3]Distante'!O59)</f>
        <v>#DIV/0!</v>
      </c>
      <c r="P59" s="18" t="e">
        <f>$A$1*'[3]Populatia'!$P$16*'[3]Populatia'!P59/('[3]Distante'!P59*'[3]Distante'!P59)</f>
        <v>#DIV/0!</v>
      </c>
      <c r="Q59" s="18" t="e">
        <f>$A$1*'[3]Populatia'!$Q$17*'[3]Populatia'!Q59/('[3]Distante'!Q59*'[3]Distante'!Q59)</f>
        <v>#DIV/0!</v>
      </c>
      <c r="R59" s="18" t="e">
        <f>$A$1*'[3]Populatia'!$R$18*'[3]Populatia'!R59/('[3]Distante'!R59*'[3]Distante'!R59)</f>
        <v>#DIV/0!</v>
      </c>
      <c r="S59" s="18" t="e">
        <f>$A$1*'[3]Populatia'!$S$19*'[3]Populatia'!S59/('[3]Distante'!S59*'[3]Distante'!S59)</f>
        <v>#DIV/0!</v>
      </c>
      <c r="T59" s="18" t="e">
        <f>$A$1*'[3]Populatia'!$T$20*'[3]Populatia'!T59/('[3]Distante'!T59*'[3]Distante'!T59)</f>
        <v>#DIV/0!</v>
      </c>
      <c r="U59" s="18" t="e">
        <f>$A$1*'[3]Populatia'!$U$21*'[3]Populatia'!U59/('[3]Distante'!U59*'[3]Distante'!U59)</f>
        <v>#DIV/0!</v>
      </c>
      <c r="V59" s="18" t="e">
        <f>$A$1*'[3]Populatia'!$V$22*'[3]Populatia'!V59/('[3]Distante'!V59*'[3]Distante'!V59)</f>
        <v>#DIV/0!</v>
      </c>
      <c r="W59" s="18" t="e">
        <f>$A$1*'[3]Populatia'!$W$23*'[3]Populatia'!W59/('[3]Distante'!W59*'[3]Distante'!W59)</f>
        <v>#DIV/0!</v>
      </c>
      <c r="X59" s="18" t="e">
        <f>$A$1*'[3]Populatia'!$X$24*'[3]Populatia'!X59/('[3]Distante'!X59*'[3]Distante'!X59)</f>
        <v>#DIV/0!</v>
      </c>
      <c r="Y59" s="18" t="e">
        <f>$A$1*'[3]Populatia'!$Y$25*'[3]Populatia'!Y59/('[3]Distante'!Y59*'[3]Distante'!Y59)</f>
        <v>#DIV/0!</v>
      </c>
      <c r="Z59" s="18" t="e">
        <f>$A$1*'[3]Populatia'!$Z$26*'[3]Populatia'!Z59/('[3]Distante'!Z59*'[3]Distante'!Z59)</f>
        <v>#DIV/0!</v>
      </c>
      <c r="AA59" s="18" t="e">
        <f>$A$1*'[3]Populatia'!$AA$27*'[3]Populatia'!AA59/('[3]Distante'!AA59*'[3]Distante'!AA59)</f>
        <v>#DIV/0!</v>
      </c>
      <c r="AB59" s="18" t="e">
        <f>$A$1*'[3]Populatia'!$AB$28*'[3]Populatia'!AB59/('[3]Distante'!AB59*'[3]Distante'!AB59)</f>
        <v>#DIV/0!</v>
      </c>
      <c r="AC59" s="18" t="e">
        <f>$A$1*'[3]Populatia'!$AC$29*'[3]Populatia'!AC59/('[3]Distante'!AC59*'[3]Distante'!AC59)</f>
        <v>#DIV/0!</v>
      </c>
      <c r="AD59" s="18" t="e">
        <f>$A$1*'[3]Populatia'!$AD$30*'[3]Populatia'!AD59/('[3]Distante'!AD59*'[3]Distante'!AD59)</f>
        <v>#DIV/0!</v>
      </c>
      <c r="AE59" s="18" t="e">
        <f>$A$1*'[3]Populatia'!$AE$31*'[3]Populatia'!AE59/('[3]Distante'!AE59*'[3]Distante'!AE59)</f>
        <v>#DIV/0!</v>
      </c>
      <c r="AF59" s="18" t="e">
        <f>$A$1*'[3]Populatia'!$AF$32*'[3]Populatia'!AF59/('[3]Distante'!AF59*'[3]Distante'!AF59)</f>
        <v>#DIV/0!</v>
      </c>
      <c r="AG59" s="18" t="e">
        <f>$A$1*'[3]Populatia'!$AG$33*'[3]Populatia'!AG59/('[3]Distante'!AG59*'[3]Distante'!AG59)</f>
        <v>#DIV/0!</v>
      </c>
      <c r="AH59" s="18" t="e">
        <f>$A$1*'[3]Populatia'!$AH$34*'[3]Populatia'!AH59/('[3]Distante'!AH59*'[3]Distante'!AH59)</f>
        <v>#DIV/0!</v>
      </c>
      <c r="AI59" s="18" t="e">
        <f>$A$1*'[3]Populatia'!$AI$35*'[3]Populatia'!AI59/('[3]Distante'!AI59*'[3]Distante'!AI59)</f>
        <v>#DIV/0!</v>
      </c>
      <c r="AJ59" s="18" t="e">
        <f>$A$1*'[3]Populatia'!$AJ$36*'[3]Populatia'!AJ59/('[3]Distante'!AJ59*'[3]Distante'!AJ59)</f>
        <v>#DIV/0!</v>
      </c>
      <c r="AK59" s="18" t="e">
        <f>$A$1*'[3]Populatia'!$AK$37*'[3]Populatia'!AK59/('[3]Distante'!AK59*'[3]Distante'!AK59)</f>
        <v>#DIV/0!</v>
      </c>
      <c r="AL59" s="18" t="e">
        <f>$A$1*'[3]Populatia'!$AL$38*'[3]Populatia'!AL59/('[3]Distante'!AL59*'[3]Distante'!AL59)</f>
        <v>#DIV/0!</v>
      </c>
      <c r="AM59" s="18" t="e">
        <f>$A$1*'[3]Populatia'!$AM$39*'[3]Populatia'!AM59/('[3]Distante'!AM59*'[3]Distante'!AM59)</f>
        <v>#DIV/0!</v>
      </c>
      <c r="AN59" s="18" t="e">
        <f>$A$1*'[3]Populatia'!$AN$40*'[3]Populatia'!AN59/('[3]Distante'!AN59*'[3]Distante'!AN59)</f>
        <v>#DIV/0!</v>
      </c>
      <c r="AO59" s="18" t="e">
        <f>$A$1*'[3]Populatia'!$AO$41*'[3]Populatia'!AO59/('[3]Distante'!AO59*'[3]Distante'!AO59)</f>
        <v>#DIV/0!</v>
      </c>
      <c r="AP59" s="18" t="e">
        <f>$A$1*'[3]Populatia'!$AP$42*'[3]Populatia'!AP59/('[3]Distante'!AP59*'[3]Distante'!AP59)</f>
        <v>#DIV/0!</v>
      </c>
      <c r="AQ59" s="18" t="e">
        <f>$A$1*'[3]Populatia'!$AQ$43*'[3]Populatia'!AQ59/('[3]Distante'!AQ59*'[3]Distante'!AQ59)</f>
        <v>#DIV/0!</v>
      </c>
      <c r="AR59" s="18" t="e">
        <f>$A$1*'[3]Populatia'!$AR$44*'[3]Populatia'!AR59/('[3]Distante'!AR59*'[3]Distante'!AR59)</f>
        <v>#DIV/0!</v>
      </c>
      <c r="AS59" s="18" t="e">
        <f>$A$1*'[3]Populatia'!$AS$45*'[3]Populatia'!AS59/('[3]Distante'!AS59*'[3]Distante'!AS59)</f>
        <v>#DIV/0!</v>
      </c>
      <c r="AT59" s="18" t="e">
        <f>$A$1*'[3]Populatia'!$AT$46*'[3]Populatia'!AT59/('[3]Distante'!AT59*'[3]Distante'!AT59)</f>
        <v>#DIV/0!</v>
      </c>
      <c r="AU59" s="18" t="e">
        <f>$A$1*'[3]Populatia'!$AU$47*'[3]Populatia'!AU59/('[3]Distante'!AU59*'[3]Distante'!AU59)</f>
        <v>#DIV/0!</v>
      </c>
      <c r="AV59" s="18" t="e">
        <f>$A$1*'[3]Populatia'!$AV$48*'[3]Populatia'!AV59/('[3]Distante'!AV59*'[3]Distante'!AV59)</f>
        <v>#DIV/0!</v>
      </c>
      <c r="AW59" s="18" t="e">
        <f>$A$1*'[3]Populatia'!$AW$49*'[3]Populatia'!AW59/('[3]Distante'!AW59*'[3]Distante'!AW59)</f>
        <v>#DIV/0!</v>
      </c>
      <c r="AX59" s="18" t="e">
        <f>$A$1*'[3]Populatia'!$AX$50*'[3]Populatia'!AX59/('[3]Distante'!AX59*'[3]Distante'!AX59)</f>
        <v>#DIV/0!</v>
      </c>
      <c r="AY59" s="18" t="e">
        <f>$A$1*'[3]Populatia'!$AY$51*'[3]Populatia'!AY59/('[3]Distante'!AY59*'[3]Distante'!AY59)</f>
        <v>#DIV/0!</v>
      </c>
      <c r="AZ59" s="18" t="e">
        <f>$A$1*'[3]Populatia'!$AZ$52*'[3]Populatia'!AZ59/('[3]Distante'!AZ59*'[3]Distante'!AZ59)</f>
        <v>#DIV/0!</v>
      </c>
      <c r="BA59" s="18" t="e">
        <f>$A$1*'[3]Populatia'!$BA$53*'[3]Populatia'!BA59/('[3]Distante'!BA59*'[3]Distante'!BA59)</f>
        <v>#DIV/0!</v>
      </c>
      <c r="BB59" s="18" t="e">
        <f>$A$1*'[3]Populatia'!$BB$54*'[3]Populatia'!BB59/('[3]Distante'!BB59*'[3]Distante'!BB59)</f>
        <v>#DIV/0!</v>
      </c>
      <c r="BC59" s="18" t="e">
        <f>$A$1*'[3]Populatia'!$BC$55*'[3]Populatia'!BC59/('[3]Distante'!BC59*'[3]Distante'!BC59)</f>
        <v>#DIV/0!</v>
      </c>
      <c r="BD59" s="18" t="e">
        <f>$A$1*'[3]Populatia'!$BD$56*'[3]Populatia'!BD59/('[3]Distante'!BD59*'[3]Distante'!BD59)</f>
        <v>#DIV/0!</v>
      </c>
      <c r="BE59" s="18" t="e">
        <f>$A$1*'[3]Populatia'!$BE$57*'[3]Populatia'!BE59/('[3]Distante'!BE59*'[3]Distante'!BE59)</f>
        <v>#DIV/0!</v>
      </c>
      <c r="BF59" s="18" t="e">
        <f>$A$1*'[3]Populatia'!$BE$57*'[3]Populatia'!BF59/('[3]Distante'!BF59*'[3]Distante'!BF59)</f>
        <v>#DIV/0!</v>
      </c>
      <c r="BG59" s="17" t="s">
        <v>43</v>
      </c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 t="e">
        <f t="shared" si="0"/>
        <v>#DIV/0!</v>
      </c>
      <c r="CC59" s="18"/>
      <c r="CD59" s="18"/>
      <c r="CE59" s="18"/>
    </row>
    <row r="60" spans="1:83" ht="15" hidden="1">
      <c r="A60" s="21" t="s">
        <v>103</v>
      </c>
      <c r="B60" s="18" t="e">
        <f>$A$1*'[3]Populatia'!$B$2*'[3]Populatia'!B60/('[3]Distante'!B60*'[3]Distante'!B60)</f>
        <v>#DIV/0!</v>
      </c>
      <c r="C60" s="18" t="e">
        <f>$A$1*'[3]Populatia'!$C$3*'[3]Populatia'!C60/('[3]Distante'!C60*'[3]Distante'!C60)</f>
        <v>#DIV/0!</v>
      </c>
      <c r="D60" s="18" t="e">
        <f>$A$1*'[3]Populatia'!$D$4*'[3]Populatia'!D60/('[3]Distante'!D60*'[3]Distante'!D60)</f>
        <v>#DIV/0!</v>
      </c>
      <c r="E60" s="18" t="e">
        <f>$A$1*'[3]Populatia'!$E$5*'[3]Populatia'!E60/('[3]Distante'!E60*'[3]Distante'!E60)</f>
        <v>#DIV/0!</v>
      </c>
      <c r="F60" s="18" t="e">
        <f>$A$1*'[3]Populatia'!$F$6*'[3]Populatia'!F60/('[3]Distante'!F60*'[3]Distante'!F60)</f>
        <v>#DIV/0!</v>
      </c>
      <c r="G60" s="18" t="e">
        <f>$A$1*'[3]Populatia'!$G$7*'[3]Populatia'!G60/('[3]Distante'!G60*'[3]Distante'!G60)</f>
        <v>#DIV/0!</v>
      </c>
      <c r="H60" s="18" t="e">
        <f>$A$1*'[3]Populatia'!$H$8*'[3]Populatia'!H60/('[3]Distante'!H60*'[3]Distante'!H60)</f>
        <v>#DIV/0!</v>
      </c>
      <c r="I60" s="18" t="e">
        <f>$A$1*'[3]Populatia'!$I$9*'[3]Populatia'!I60/('[3]Distante'!I60*'[3]Distante'!I60)</f>
        <v>#DIV/0!</v>
      </c>
      <c r="J60" s="18" t="e">
        <f>$A$1*'[3]Populatia'!$J$10*'[3]Populatia'!J60/('[3]Distante'!J60*'[3]Distante'!J60)</f>
        <v>#DIV/0!</v>
      </c>
      <c r="K60" s="18" t="e">
        <f>$A$1*'[3]Populatia'!$K$11*'[3]Populatia'!K60/('[3]Distante'!K60*'[3]Distante'!K60)</f>
        <v>#DIV/0!</v>
      </c>
      <c r="L60" s="18" t="e">
        <f>$A$1*'[3]Populatia'!$L$12*'[3]Populatia'!L60/('[3]Distante'!L60*'[3]Distante'!L60)</f>
        <v>#DIV/0!</v>
      </c>
      <c r="M60" s="18" t="e">
        <f>$A$1*'[3]Populatia'!$M$13*'[3]Populatia'!M60/('[3]Distante'!M60*'[3]Distante'!M60)</f>
        <v>#DIV/0!</v>
      </c>
      <c r="N60" s="18" t="e">
        <f>$A$1*'[3]Populatia'!$N$14*'[3]Populatia'!N60/('[3]Distante'!N60*'[3]Distante'!N60)</f>
        <v>#DIV/0!</v>
      </c>
      <c r="O60" s="18" t="e">
        <f>$A$1*'[3]Populatia'!$O$15*'[3]Populatia'!O60/('[3]Distante'!O60*'[3]Distante'!O60)</f>
        <v>#DIV/0!</v>
      </c>
      <c r="P60" s="18" t="e">
        <f>$A$1*'[3]Populatia'!$P$16*'[3]Populatia'!P60/('[3]Distante'!P60*'[3]Distante'!P60)</f>
        <v>#DIV/0!</v>
      </c>
      <c r="Q60" s="18" t="e">
        <f>$A$1*'[3]Populatia'!$Q$17*'[3]Populatia'!Q60/('[3]Distante'!Q60*'[3]Distante'!Q60)</f>
        <v>#DIV/0!</v>
      </c>
      <c r="R60" s="18" t="e">
        <f>$A$1*'[3]Populatia'!$R$18*'[3]Populatia'!R60/('[3]Distante'!R60*'[3]Distante'!R60)</f>
        <v>#DIV/0!</v>
      </c>
      <c r="S60" s="18" t="e">
        <f>$A$1*'[3]Populatia'!$S$19*'[3]Populatia'!S60/('[3]Distante'!S60*'[3]Distante'!S60)</f>
        <v>#DIV/0!</v>
      </c>
      <c r="T60" s="18" t="e">
        <f>$A$1*'[3]Populatia'!$T$20*'[3]Populatia'!T60/('[3]Distante'!T60*'[3]Distante'!T60)</f>
        <v>#DIV/0!</v>
      </c>
      <c r="U60" s="18" t="e">
        <f>$A$1*'[3]Populatia'!$U$21*'[3]Populatia'!U60/('[3]Distante'!U60*'[3]Distante'!U60)</f>
        <v>#DIV/0!</v>
      </c>
      <c r="V60" s="18" t="e">
        <f>$A$1*'[3]Populatia'!$V$22*'[3]Populatia'!V60/('[3]Distante'!V60*'[3]Distante'!V60)</f>
        <v>#DIV/0!</v>
      </c>
      <c r="W60" s="18" t="e">
        <f>$A$1*'[3]Populatia'!$W$23*'[3]Populatia'!W60/('[3]Distante'!W60*'[3]Distante'!W60)</f>
        <v>#DIV/0!</v>
      </c>
      <c r="X60" s="18" t="e">
        <f>$A$1*'[3]Populatia'!$X$24*'[3]Populatia'!X60/('[3]Distante'!X60*'[3]Distante'!X60)</f>
        <v>#DIV/0!</v>
      </c>
      <c r="Y60" s="18" t="e">
        <f>$A$1*'[3]Populatia'!$Y$25*'[3]Populatia'!Y60/('[3]Distante'!Y60*'[3]Distante'!Y60)</f>
        <v>#DIV/0!</v>
      </c>
      <c r="Z60" s="18" t="e">
        <f>$A$1*'[3]Populatia'!$Z$26*'[3]Populatia'!Z60/('[3]Distante'!Z60*'[3]Distante'!Z60)</f>
        <v>#DIV/0!</v>
      </c>
      <c r="AA60" s="18" t="e">
        <f>$A$1*'[3]Populatia'!$AA$27*'[3]Populatia'!AA60/('[3]Distante'!AA60*'[3]Distante'!AA60)</f>
        <v>#DIV/0!</v>
      </c>
      <c r="AB60" s="18" t="e">
        <f>$A$1*'[3]Populatia'!$AB$28*'[3]Populatia'!AB60/('[3]Distante'!AB60*'[3]Distante'!AB60)</f>
        <v>#DIV/0!</v>
      </c>
      <c r="AC60" s="18" t="e">
        <f>$A$1*'[3]Populatia'!$AC$29*'[3]Populatia'!AC60/('[3]Distante'!AC60*'[3]Distante'!AC60)</f>
        <v>#DIV/0!</v>
      </c>
      <c r="AD60" s="18" t="e">
        <f>$A$1*'[3]Populatia'!$AD$30*'[3]Populatia'!AD60/('[3]Distante'!AD60*'[3]Distante'!AD60)</f>
        <v>#DIV/0!</v>
      </c>
      <c r="AE60" s="18" t="e">
        <f>$A$1*'[3]Populatia'!$AE$31*'[3]Populatia'!AE60/('[3]Distante'!AE60*'[3]Distante'!AE60)</f>
        <v>#DIV/0!</v>
      </c>
      <c r="AF60" s="18" t="e">
        <f>$A$1*'[3]Populatia'!$AF$32*'[3]Populatia'!AF60/('[3]Distante'!AF60*'[3]Distante'!AF60)</f>
        <v>#DIV/0!</v>
      </c>
      <c r="AG60" s="18" t="e">
        <f>$A$1*'[3]Populatia'!$AG$33*'[3]Populatia'!AG60/('[3]Distante'!AG60*'[3]Distante'!AG60)</f>
        <v>#DIV/0!</v>
      </c>
      <c r="AH60" s="18" t="e">
        <f>$A$1*'[3]Populatia'!$AH$34*'[3]Populatia'!AH60/('[3]Distante'!AH60*'[3]Distante'!AH60)</f>
        <v>#DIV/0!</v>
      </c>
      <c r="AI60" s="18" t="e">
        <f>$A$1*'[3]Populatia'!$AI$35*'[3]Populatia'!AI60/('[3]Distante'!AI60*'[3]Distante'!AI60)</f>
        <v>#DIV/0!</v>
      </c>
      <c r="AJ60" s="18" t="e">
        <f>$A$1*'[3]Populatia'!$AJ$36*'[3]Populatia'!AJ60/('[3]Distante'!AJ60*'[3]Distante'!AJ60)</f>
        <v>#DIV/0!</v>
      </c>
      <c r="AK60" s="18" t="e">
        <f>$A$1*'[3]Populatia'!$AK$37*'[3]Populatia'!AK60/('[3]Distante'!AK60*'[3]Distante'!AK60)</f>
        <v>#DIV/0!</v>
      </c>
      <c r="AL60" s="18" t="e">
        <f>$A$1*'[3]Populatia'!$AL$38*'[3]Populatia'!AL60/('[3]Distante'!AL60*'[3]Distante'!AL60)</f>
        <v>#DIV/0!</v>
      </c>
      <c r="AM60" s="18" t="e">
        <f>$A$1*'[3]Populatia'!$AM$39*'[3]Populatia'!AM60/('[3]Distante'!AM60*'[3]Distante'!AM60)</f>
        <v>#DIV/0!</v>
      </c>
      <c r="AN60" s="18" t="e">
        <f>$A$1*'[3]Populatia'!$AN$40*'[3]Populatia'!AN60/('[3]Distante'!AN60*'[3]Distante'!AN60)</f>
        <v>#DIV/0!</v>
      </c>
      <c r="AO60" s="18" t="e">
        <f>$A$1*'[3]Populatia'!$AO$41*'[3]Populatia'!AO60/('[3]Distante'!AO60*'[3]Distante'!AO60)</f>
        <v>#DIV/0!</v>
      </c>
      <c r="AP60" s="18" t="e">
        <f>$A$1*'[3]Populatia'!$AP$42*'[3]Populatia'!AP60/('[3]Distante'!AP60*'[3]Distante'!AP60)</f>
        <v>#DIV/0!</v>
      </c>
      <c r="AQ60" s="18" t="e">
        <f>$A$1*'[3]Populatia'!$AQ$43*'[3]Populatia'!AQ60/('[3]Distante'!AQ60*'[3]Distante'!AQ60)</f>
        <v>#DIV/0!</v>
      </c>
      <c r="AR60" s="18" t="e">
        <f>$A$1*'[3]Populatia'!$AR$44*'[3]Populatia'!AR60/('[3]Distante'!AR60*'[3]Distante'!AR60)</f>
        <v>#DIV/0!</v>
      </c>
      <c r="AS60" s="18" t="e">
        <f>$A$1*'[3]Populatia'!$AS$45*'[3]Populatia'!AS60/('[3]Distante'!AS60*'[3]Distante'!AS60)</f>
        <v>#DIV/0!</v>
      </c>
      <c r="AT60" s="18" t="e">
        <f>$A$1*'[3]Populatia'!$AT$46*'[3]Populatia'!AT60/('[3]Distante'!AT60*'[3]Distante'!AT60)</f>
        <v>#DIV/0!</v>
      </c>
      <c r="AU60" s="18" t="e">
        <f>$A$1*'[3]Populatia'!$AU$47*'[3]Populatia'!AU60/('[3]Distante'!AU60*'[3]Distante'!AU60)</f>
        <v>#DIV/0!</v>
      </c>
      <c r="AV60" s="18" t="e">
        <f>$A$1*'[3]Populatia'!$AV$48*'[3]Populatia'!AV60/('[3]Distante'!AV60*'[3]Distante'!AV60)</f>
        <v>#DIV/0!</v>
      </c>
      <c r="AW60" s="18" t="e">
        <f>$A$1*'[3]Populatia'!$AW$49*'[3]Populatia'!AW60/('[3]Distante'!AW60*'[3]Distante'!AW60)</f>
        <v>#DIV/0!</v>
      </c>
      <c r="AX60" s="18" t="e">
        <f>$A$1*'[3]Populatia'!$AX$50*'[3]Populatia'!AX60/('[3]Distante'!AX60*'[3]Distante'!AX60)</f>
        <v>#DIV/0!</v>
      </c>
      <c r="AY60" s="18" t="e">
        <f>$A$1*'[3]Populatia'!$AY$51*'[3]Populatia'!AY60/('[3]Distante'!AY60*'[3]Distante'!AY60)</f>
        <v>#DIV/0!</v>
      </c>
      <c r="AZ60" s="18" t="e">
        <f>$A$1*'[3]Populatia'!$AZ$52*'[3]Populatia'!AZ60/('[3]Distante'!AZ60*'[3]Distante'!AZ60)</f>
        <v>#DIV/0!</v>
      </c>
      <c r="BA60" s="18" t="e">
        <f>$A$1*'[3]Populatia'!$BA$53*'[3]Populatia'!BA60/('[3]Distante'!BA60*'[3]Distante'!BA60)</f>
        <v>#DIV/0!</v>
      </c>
      <c r="BB60" s="18" t="e">
        <f>$A$1*'[3]Populatia'!$BB$54*'[3]Populatia'!BB60/('[3]Distante'!BB60*'[3]Distante'!BB60)</f>
        <v>#DIV/0!</v>
      </c>
      <c r="BC60" s="18" t="e">
        <f>$A$1*'[3]Populatia'!$BC$55*'[3]Populatia'!BC60/('[3]Distante'!BC60*'[3]Distante'!BC60)</f>
        <v>#DIV/0!</v>
      </c>
      <c r="BD60" s="18" t="e">
        <f>$A$1*'[3]Populatia'!$BD$56*'[3]Populatia'!BD60/('[3]Distante'!BD60*'[3]Distante'!BD60)</f>
        <v>#DIV/0!</v>
      </c>
      <c r="BE60" s="18" t="e">
        <f>$A$1*'[3]Populatia'!$BE$57*'[3]Populatia'!BE60/('[3]Distante'!BE60*'[3]Distante'!BE60)</f>
        <v>#DIV/0!</v>
      </c>
      <c r="BF60" s="18" t="e">
        <f>$A$1*'[3]Populatia'!$BF$58*'[3]Populatia'!BF60/('[3]Distante'!BF60*'[3]Distante'!BF60)</f>
        <v>#DIV/0!</v>
      </c>
      <c r="BG60" s="18" t="e">
        <f>$A$1*'[3]Populatia'!$BG$59*'[3]Populatia'!BG60/('[3]Distante'!BG60*'[3]Distante'!BG60)</f>
        <v>#DIV/0!</v>
      </c>
      <c r="BH60" s="17" t="s">
        <v>43</v>
      </c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 t="e">
        <f t="shared" si="0"/>
        <v>#DIV/0!</v>
      </c>
      <c r="CC60" s="18"/>
      <c r="CD60" s="18"/>
      <c r="CE60" s="18"/>
    </row>
    <row r="61" spans="1:83" ht="30" hidden="1">
      <c r="A61" s="36" t="s">
        <v>126</v>
      </c>
      <c r="B61" s="18" t="e">
        <f>$A$1*'[3]Populatia'!$B$2*'[3]Populatia'!B61/('[3]Distante'!B61*'[3]Distante'!B61)</f>
        <v>#DIV/0!</v>
      </c>
      <c r="C61" s="18" t="e">
        <f>$A$1*'[3]Populatia'!$C$3*'[3]Populatia'!C61/('[3]Distante'!C61*'[3]Distante'!C61)</f>
        <v>#DIV/0!</v>
      </c>
      <c r="D61" s="18" t="e">
        <f>$A$1*'[3]Populatia'!$D$4*'[3]Populatia'!D61/('[3]Distante'!D61*'[3]Distante'!D61)</f>
        <v>#DIV/0!</v>
      </c>
      <c r="E61" s="18" t="e">
        <f>$A$1*'[3]Populatia'!$E$5*'[3]Populatia'!E61/('[3]Distante'!E61*'[3]Distante'!E61)</f>
        <v>#DIV/0!</v>
      </c>
      <c r="F61" s="18" t="e">
        <f>$A$1*'[3]Populatia'!$F$6*'[3]Populatia'!F61/('[3]Distante'!F61*'[3]Distante'!F61)</f>
        <v>#DIV/0!</v>
      </c>
      <c r="G61" s="18" t="e">
        <f>$A$1*'[3]Populatia'!$G$7*'[3]Populatia'!G61/('[3]Distante'!G61*'[3]Distante'!G61)</f>
        <v>#DIV/0!</v>
      </c>
      <c r="H61" s="18" t="e">
        <f>$A$1*'[3]Populatia'!$H$8*'[3]Populatia'!H61/('[3]Distante'!H61*'[3]Distante'!H61)</f>
        <v>#DIV/0!</v>
      </c>
      <c r="I61" s="18" t="e">
        <f>$A$1*'[3]Populatia'!$I$9*'[3]Populatia'!I61/('[3]Distante'!I61*'[3]Distante'!I61)</f>
        <v>#DIV/0!</v>
      </c>
      <c r="J61" s="18" t="e">
        <f>$A$1*'[3]Populatia'!$J$10*'[3]Populatia'!J61/('[3]Distante'!J61*'[3]Distante'!J61)</f>
        <v>#DIV/0!</v>
      </c>
      <c r="K61" s="18" t="e">
        <f>$A$1*'[3]Populatia'!$K$11*'[3]Populatia'!K61/('[3]Distante'!K61*'[3]Distante'!K61)</f>
        <v>#DIV/0!</v>
      </c>
      <c r="L61" s="18" t="e">
        <f>$A$1*'[3]Populatia'!$L$12*'[3]Populatia'!L61/('[3]Distante'!L61*'[3]Distante'!L61)</f>
        <v>#DIV/0!</v>
      </c>
      <c r="M61" s="18" t="e">
        <f>$A$1*'[3]Populatia'!$M$13*'[3]Populatia'!M61/('[3]Distante'!M61*'[3]Distante'!M61)</f>
        <v>#DIV/0!</v>
      </c>
      <c r="N61" s="18" t="e">
        <f>$A$1*'[3]Populatia'!$N$14*'[3]Populatia'!N61/('[3]Distante'!N61*'[3]Distante'!N61)</f>
        <v>#DIV/0!</v>
      </c>
      <c r="O61" s="18" t="e">
        <f>$A$1*'[3]Populatia'!$O$15*'[3]Populatia'!O61/('[3]Distante'!O61*'[3]Distante'!O61)</f>
        <v>#DIV/0!</v>
      </c>
      <c r="P61" s="18" t="e">
        <f>$A$1*'[3]Populatia'!$P$16*'[3]Populatia'!P61/('[3]Distante'!P61*'[3]Distante'!P61)</f>
        <v>#DIV/0!</v>
      </c>
      <c r="Q61" s="18" t="e">
        <f>$A$1*'[3]Populatia'!$Q$17*'[3]Populatia'!Q61/('[3]Distante'!Q61*'[3]Distante'!Q61)</f>
        <v>#DIV/0!</v>
      </c>
      <c r="R61" s="18" t="e">
        <f>$A$1*'[3]Populatia'!$R$18*'[3]Populatia'!R61/('[3]Distante'!R61*'[3]Distante'!R61)</f>
        <v>#DIV/0!</v>
      </c>
      <c r="S61" s="18" t="e">
        <f>$A$1*'[3]Populatia'!$S$19*'[3]Populatia'!S61/('[3]Distante'!S61*'[3]Distante'!S61)</f>
        <v>#DIV/0!</v>
      </c>
      <c r="T61" s="18" t="e">
        <f>$A$1*'[3]Populatia'!$T$20*'[3]Populatia'!T61/('[3]Distante'!T61*'[3]Distante'!T61)</f>
        <v>#DIV/0!</v>
      </c>
      <c r="U61" s="18" t="e">
        <f>$A$1*'[3]Populatia'!$U$21*'[3]Populatia'!U61/('[3]Distante'!U61*'[3]Distante'!U61)</f>
        <v>#DIV/0!</v>
      </c>
      <c r="V61" s="18" t="e">
        <f>$A$1*'[3]Populatia'!$V$22*'[3]Populatia'!V61/('[3]Distante'!V61*'[3]Distante'!V61)</f>
        <v>#DIV/0!</v>
      </c>
      <c r="W61" s="18" t="e">
        <f>$A$1*'[3]Populatia'!$W$23*'[3]Populatia'!W61/('[3]Distante'!W61*'[3]Distante'!W61)</f>
        <v>#DIV/0!</v>
      </c>
      <c r="X61" s="18" t="e">
        <f>$A$1*'[3]Populatia'!$X$24*'[3]Populatia'!X61/('[3]Distante'!X61*'[3]Distante'!X61)</f>
        <v>#DIV/0!</v>
      </c>
      <c r="Y61" s="18" t="e">
        <f>$A$1*'[3]Populatia'!$Y$25*'[3]Populatia'!Y61/('[3]Distante'!Y61*'[3]Distante'!Y61)</f>
        <v>#DIV/0!</v>
      </c>
      <c r="Z61" s="18" t="e">
        <f>$A$1*'[3]Populatia'!$Z$26*'[3]Populatia'!Z61/('[3]Distante'!Z61*'[3]Distante'!Z61)</f>
        <v>#DIV/0!</v>
      </c>
      <c r="AA61" s="18" t="e">
        <f>$A$1*'[3]Populatia'!$AA$27*'[3]Populatia'!AA61/('[3]Distante'!AA61*'[3]Distante'!AA61)</f>
        <v>#DIV/0!</v>
      </c>
      <c r="AB61" s="18" t="e">
        <f>$A$1*'[3]Populatia'!$AB$28*'[3]Populatia'!AB61/('[3]Distante'!AB61*'[3]Distante'!AB61)</f>
        <v>#DIV/0!</v>
      </c>
      <c r="AC61" s="18" t="e">
        <f>$A$1*'[3]Populatia'!$AC$29*'[3]Populatia'!AC61/('[3]Distante'!AC61*'[3]Distante'!AC61)</f>
        <v>#DIV/0!</v>
      </c>
      <c r="AD61" s="18" t="e">
        <f>$A$1*'[3]Populatia'!$AD$30*'[3]Populatia'!AD61/('[3]Distante'!AD61*'[3]Distante'!AD61)</f>
        <v>#DIV/0!</v>
      </c>
      <c r="AE61" s="18" t="e">
        <f>$A$1*'[3]Populatia'!$AE$31*'[3]Populatia'!AE61/('[3]Distante'!AE61*'[3]Distante'!AE61)</f>
        <v>#DIV/0!</v>
      </c>
      <c r="AF61" s="18" t="e">
        <f>$A$1*'[3]Populatia'!$AF$32*'[3]Populatia'!AF61/('[3]Distante'!AF61*'[3]Distante'!AF61)</f>
        <v>#DIV/0!</v>
      </c>
      <c r="AG61" s="18" t="e">
        <f>$A$1*'[3]Populatia'!$AG$33*'[3]Populatia'!AG61/('[3]Distante'!AG61*'[3]Distante'!AG61)</f>
        <v>#DIV/0!</v>
      </c>
      <c r="AH61" s="18" t="e">
        <f>$A$1*'[3]Populatia'!$AH$34*'[3]Populatia'!AH61/('[3]Distante'!AH61*'[3]Distante'!AH61)</f>
        <v>#DIV/0!</v>
      </c>
      <c r="AI61" s="18" t="e">
        <f>$A$1*'[3]Populatia'!$AI$35*'[3]Populatia'!AI61/('[3]Distante'!AI61*'[3]Distante'!AI61)</f>
        <v>#DIV/0!</v>
      </c>
      <c r="AJ61" s="18" t="e">
        <f>$A$1*'[3]Populatia'!$AJ$36*'[3]Populatia'!AJ61/('[3]Distante'!AJ61*'[3]Distante'!AJ61)</f>
        <v>#DIV/0!</v>
      </c>
      <c r="AK61" s="18" t="e">
        <f>$A$1*'[3]Populatia'!$AK$37*'[3]Populatia'!AK61/('[3]Distante'!AK61*'[3]Distante'!AK61)</f>
        <v>#DIV/0!</v>
      </c>
      <c r="AL61" s="18" t="e">
        <f>$A$1*'[3]Populatia'!$AL$38*'[3]Populatia'!AL61/('[3]Distante'!AL61*'[3]Distante'!AL61)</f>
        <v>#DIV/0!</v>
      </c>
      <c r="AM61" s="18" t="e">
        <f>$A$1*'[3]Populatia'!$AM$39*'[3]Populatia'!AM61/('[3]Distante'!AM61*'[3]Distante'!AM61)</f>
        <v>#DIV/0!</v>
      </c>
      <c r="AN61" s="18" t="e">
        <f>$A$1*'[3]Populatia'!$AN$40*'[3]Populatia'!AN61/('[3]Distante'!AN61*'[3]Distante'!AN61)</f>
        <v>#DIV/0!</v>
      </c>
      <c r="AO61" s="18" t="e">
        <f>$A$1*'[3]Populatia'!$AO$41*'[3]Populatia'!AO61/('[3]Distante'!AO61*'[3]Distante'!AO61)</f>
        <v>#DIV/0!</v>
      </c>
      <c r="AP61" s="18" t="e">
        <f>$A$1*'[3]Populatia'!$AP$42*'[3]Populatia'!AP61/('[3]Distante'!AP61*'[3]Distante'!AP61)</f>
        <v>#DIV/0!</v>
      </c>
      <c r="AQ61" s="18" t="e">
        <f>$A$1*'[3]Populatia'!$AQ$43*'[3]Populatia'!AQ61/('[3]Distante'!AQ61*'[3]Distante'!AQ61)</f>
        <v>#DIV/0!</v>
      </c>
      <c r="AR61" s="18" t="e">
        <f>$A$1*'[3]Populatia'!$AR$44*'[3]Populatia'!AR61/('[3]Distante'!AR61*'[3]Distante'!AR61)</f>
        <v>#DIV/0!</v>
      </c>
      <c r="AS61" s="18" t="e">
        <f>$A$1*'[3]Populatia'!$AS$45*'[3]Populatia'!AS61/('[3]Distante'!AS61*'[3]Distante'!AS61)</f>
        <v>#DIV/0!</v>
      </c>
      <c r="AT61" s="18" t="e">
        <f>$A$1*'[3]Populatia'!$AT$46*'[3]Populatia'!AT61/('[3]Distante'!AT61*'[3]Distante'!AT61)</f>
        <v>#DIV/0!</v>
      </c>
      <c r="AU61" s="18" t="e">
        <f>$A$1*'[3]Populatia'!$AU$47*'[3]Populatia'!AU61/('[3]Distante'!AU61*'[3]Distante'!AU61)</f>
        <v>#DIV/0!</v>
      </c>
      <c r="AV61" s="18" t="e">
        <f>$A$1*'[3]Populatia'!$AV$48*'[3]Populatia'!AV61/('[3]Distante'!AV61*'[3]Distante'!AV61)</f>
        <v>#DIV/0!</v>
      </c>
      <c r="AW61" s="18" t="e">
        <f>$A$1*'[3]Populatia'!$AW$49*'[3]Populatia'!AW61/('[3]Distante'!AW61*'[3]Distante'!AW61)</f>
        <v>#DIV/0!</v>
      </c>
      <c r="AX61" s="18" t="e">
        <f>$A$1*'[3]Populatia'!$AX$50*'[3]Populatia'!AX61/('[3]Distante'!AX61*'[3]Distante'!AX61)</f>
        <v>#DIV/0!</v>
      </c>
      <c r="AY61" s="18" t="e">
        <f>$A$1*'[3]Populatia'!$AY$51*'[3]Populatia'!AY61/('[3]Distante'!AY61*'[3]Distante'!AY61)</f>
        <v>#DIV/0!</v>
      </c>
      <c r="AZ61" s="18" t="e">
        <f>$A$1*'[3]Populatia'!$AZ$52*'[3]Populatia'!AZ61/('[3]Distante'!AZ61*'[3]Distante'!AZ61)</f>
        <v>#DIV/0!</v>
      </c>
      <c r="BA61" s="18" t="e">
        <f>$A$1*'[3]Populatia'!$BA$53*'[3]Populatia'!BA61/('[3]Distante'!BA61*'[3]Distante'!BA61)</f>
        <v>#DIV/0!</v>
      </c>
      <c r="BB61" s="18" t="e">
        <f>$A$1*'[3]Populatia'!$BB$54*'[3]Populatia'!BB61/('[3]Distante'!BB61*'[3]Distante'!BB61)</f>
        <v>#DIV/0!</v>
      </c>
      <c r="BC61" s="18" t="e">
        <f>$A$1*'[3]Populatia'!$BC$55*'[3]Populatia'!BC61/('[3]Distante'!BC61*'[3]Distante'!BC61)</f>
        <v>#DIV/0!</v>
      </c>
      <c r="BD61" s="18" t="e">
        <f>$A$1*'[3]Populatia'!$BD$56*'[3]Populatia'!BD61/('[3]Distante'!BD61*'[3]Distante'!BD61)</f>
        <v>#DIV/0!</v>
      </c>
      <c r="BE61" s="18" t="e">
        <f>$A$1*'[3]Populatia'!$BE$57*'[3]Populatia'!BE61/('[3]Distante'!BE61*'[3]Distante'!BE61)</f>
        <v>#DIV/0!</v>
      </c>
      <c r="BF61" s="18" t="e">
        <f>$A$1*'[3]Populatia'!$BF$58*'[3]Populatia'!BF61/('[3]Distante'!BF61*'[3]Distante'!BF61)</f>
        <v>#DIV/0!</v>
      </c>
      <c r="BG61" s="18" t="e">
        <f>$A$1*'[3]Populatia'!$BG$59*'[3]Populatia'!BG61/('[3]Distante'!BG61*'[3]Distante'!BG61)</f>
        <v>#DIV/0!</v>
      </c>
      <c r="BH61" s="18" t="e">
        <f>$A$1*'[3]Populatia'!$BH$60*'[3]Populatia'!BH61/('[3]Distante'!BH61*'[3]Distante'!BH61)</f>
        <v>#DIV/0!</v>
      </c>
      <c r="BI61" s="17" t="s">
        <v>43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 t="e">
        <f t="shared" si="0"/>
        <v>#DIV/0!</v>
      </c>
      <c r="CC61" s="18"/>
      <c r="CD61" s="18"/>
      <c r="CE61" s="18"/>
    </row>
    <row r="62" spans="1:83" ht="45" hidden="1">
      <c r="A62" s="36" t="s">
        <v>105</v>
      </c>
      <c r="B62" s="18" t="e">
        <f>$A$1*'[3]Populatia'!$B$2*'[3]Populatia'!B62/('[3]Distante'!B62*'[3]Distante'!B62)</f>
        <v>#DIV/0!</v>
      </c>
      <c r="C62" s="18" t="e">
        <f>$A$1*'[3]Populatia'!$C$3*'[3]Populatia'!C62/('[3]Distante'!C62*'[3]Distante'!C62)</f>
        <v>#DIV/0!</v>
      </c>
      <c r="D62" s="18" t="e">
        <f>$A$1*'[3]Populatia'!$D$4*'[3]Populatia'!D62/('[3]Distante'!D62*'[3]Distante'!D62)</f>
        <v>#DIV/0!</v>
      </c>
      <c r="E62" s="18" t="e">
        <f>$A$1*'[3]Populatia'!$E$5*'[3]Populatia'!E62/('[3]Distante'!E62*'[3]Distante'!E62)</f>
        <v>#DIV/0!</v>
      </c>
      <c r="F62" s="18" t="e">
        <f>$A$1*'[3]Populatia'!$F$6*'[3]Populatia'!F62/('[3]Distante'!F62*'[3]Distante'!F62)</f>
        <v>#DIV/0!</v>
      </c>
      <c r="G62" s="18" t="e">
        <f>$A$1*'[3]Populatia'!$G$7*'[3]Populatia'!G62/('[3]Distante'!G62*'[3]Distante'!G62)</f>
        <v>#DIV/0!</v>
      </c>
      <c r="H62" s="18" t="e">
        <f>$A$1*'[3]Populatia'!$H$8*'[3]Populatia'!H62/('[3]Distante'!H62*'[3]Distante'!H62)</f>
        <v>#DIV/0!</v>
      </c>
      <c r="I62" s="18" t="e">
        <f>$A$1*'[3]Populatia'!$I$9*'[3]Populatia'!I62/('[3]Distante'!I62*'[3]Distante'!I62)</f>
        <v>#DIV/0!</v>
      </c>
      <c r="J62" s="18" t="e">
        <f>$A$1*'[3]Populatia'!$J$10*'[3]Populatia'!J62/('[3]Distante'!J62*'[3]Distante'!J62)</f>
        <v>#DIV/0!</v>
      </c>
      <c r="K62" s="18" t="e">
        <f>$A$1*'[3]Populatia'!$K$11*'[3]Populatia'!K62/('[3]Distante'!K62*'[3]Distante'!K62)</f>
        <v>#DIV/0!</v>
      </c>
      <c r="L62" s="18" t="e">
        <f>$A$1*'[3]Populatia'!$L$12*'[3]Populatia'!L62/('[3]Distante'!L62*'[3]Distante'!L62)</f>
        <v>#DIV/0!</v>
      </c>
      <c r="M62" s="18" t="e">
        <f>$A$1*'[3]Populatia'!$M$13*'[3]Populatia'!M62/('[3]Distante'!M62*'[3]Distante'!M62)</f>
        <v>#DIV/0!</v>
      </c>
      <c r="N62" s="18" t="e">
        <f>$A$1*'[3]Populatia'!$N$14*'[3]Populatia'!N62/('[3]Distante'!N62*'[3]Distante'!N62)</f>
        <v>#DIV/0!</v>
      </c>
      <c r="O62" s="18" t="e">
        <f>$A$1*'[3]Populatia'!$O$15*'[3]Populatia'!O62/('[3]Distante'!O62*'[3]Distante'!O62)</f>
        <v>#DIV/0!</v>
      </c>
      <c r="P62" s="18" t="e">
        <f>$A$1*'[3]Populatia'!$P$16*'[3]Populatia'!P62/('[3]Distante'!P62*'[3]Distante'!P62)</f>
        <v>#DIV/0!</v>
      </c>
      <c r="Q62" s="18" t="e">
        <f>$A$1*'[3]Populatia'!$Q$17*'[3]Populatia'!Q62/('[3]Distante'!Q62*'[3]Distante'!Q62)</f>
        <v>#DIV/0!</v>
      </c>
      <c r="R62" s="18" t="e">
        <f>$A$1*'[3]Populatia'!$R$18*'[3]Populatia'!R62/('[3]Distante'!R62*'[3]Distante'!R62)</f>
        <v>#DIV/0!</v>
      </c>
      <c r="S62" s="18" t="e">
        <f>$A$1*'[3]Populatia'!$S$19*'[3]Populatia'!S62/('[3]Distante'!S62*'[3]Distante'!S62)</f>
        <v>#DIV/0!</v>
      </c>
      <c r="T62" s="18" t="e">
        <f>$A$1*'[3]Populatia'!$T$20*'[3]Populatia'!T62/('[3]Distante'!T62*'[3]Distante'!T62)</f>
        <v>#DIV/0!</v>
      </c>
      <c r="U62" s="18" t="e">
        <f>$A$1*'[3]Populatia'!$U$21*'[3]Populatia'!U62/('[3]Distante'!U62*'[3]Distante'!U62)</f>
        <v>#DIV/0!</v>
      </c>
      <c r="V62" s="18" t="e">
        <f>$A$1*'[3]Populatia'!$V$22*'[3]Populatia'!V62/('[3]Distante'!V62*'[3]Distante'!V62)</f>
        <v>#DIV/0!</v>
      </c>
      <c r="W62" s="18" t="e">
        <f>$A$1*'[3]Populatia'!$W$23*'[3]Populatia'!W62/('[3]Distante'!W62*'[3]Distante'!W62)</f>
        <v>#DIV/0!</v>
      </c>
      <c r="X62" s="18" t="e">
        <f>$A$1*'[3]Populatia'!$X$24*'[3]Populatia'!X62/('[3]Distante'!X62*'[3]Distante'!X62)</f>
        <v>#DIV/0!</v>
      </c>
      <c r="Y62" s="18" t="e">
        <f>$A$1*'[3]Populatia'!$Y$25*'[3]Populatia'!Y62/('[3]Distante'!Y62*'[3]Distante'!Y62)</f>
        <v>#DIV/0!</v>
      </c>
      <c r="Z62" s="18" t="e">
        <f>$A$1*'[3]Populatia'!$Z$26*'[3]Populatia'!Z62/('[3]Distante'!Z62*'[3]Distante'!Z62)</f>
        <v>#DIV/0!</v>
      </c>
      <c r="AA62" s="18" t="e">
        <f>$A$1*'[3]Populatia'!$AA$27*'[3]Populatia'!AA62/('[3]Distante'!AA62*'[3]Distante'!AA62)</f>
        <v>#DIV/0!</v>
      </c>
      <c r="AB62" s="18" t="e">
        <f>$A$1*'[3]Populatia'!$AB$28*'[3]Populatia'!AB62/('[3]Distante'!AB62*'[3]Distante'!AB62)</f>
        <v>#DIV/0!</v>
      </c>
      <c r="AC62" s="18" t="e">
        <f>$A$1*'[3]Populatia'!$AC$29*'[3]Populatia'!AC62/('[3]Distante'!AC62*'[3]Distante'!AC62)</f>
        <v>#DIV/0!</v>
      </c>
      <c r="AD62" s="18" t="e">
        <f>$A$1*'[3]Populatia'!$AD$30*'[3]Populatia'!AD62/('[3]Distante'!AD62*'[3]Distante'!AD62)</f>
        <v>#DIV/0!</v>
      </c>
      <c r="AE62" s="18" t="e">
        <f>$A$1*'[3]Populatia'!$AE$31*'[3]Populatia'!AE62/('[3]Distante'!AE62*'[3]Distante'!AE62)</f>
        <v>#DIV/0!</v>
      </c>
      <c r="AF62" s="18" t="e">
        <f>$A$1*'[3]Populatia'!$AF$32*'[3]Populatia'!AF62/('[3]Distante'!AF62*'[3]Distante'!AF62)</f>
        <v>#DIV/0!</v>
      </c>
      <c r="AG62" s="18" t="e">
        <f>$A$1*'[3]Populatia'!$AG$33*'[3]Populatia'!AG62/('[3]Distante'!AG62*'[3]Distante'!AG62)</f>
        <v>#DIV/0!</v>
      </c>
      <c r="AH62" s="18" t="e">
        <f>$A$1*'[3]Populatia'!$AH$34*'[3]Populatia'!AH62/('[3]Distante'!AH62*'[3]Distante'!AH62)</f>
        <v>#DIV/0!</v>
      </c>
      <c r="AI62" s="18" t="e">
        <f>$A$1*'[3]Populatia'!$AI$35*'[3]Populatia'!AI62/('[3]Distante'!AI62*'[3]Distante'!AI62)</f>
        <v>#DIV/0!</v>
      </c>
      <c r="AJ62" s="18" t="e">
        <f>$A$1*'[3]Populatia'!$AJ$36*'[3]Populatia'!AJ62/('[3]Distante'!AJ62*'[3]Distante'!AJ62)</f>
        <v>#DIV/0!</v>
      </c>
      <c r="AK62" s="18" t="e">
        <f>$A$1*'[3]Populatia'!$AK$37*'[3]Populatia'!AK62/('[3]Distante'!AK62*'[3]Distante'!AK62)</f>
        <v>#DIV/0!</v>
      </c>
      <c r="AL62" s="18" t="e">
        <f>$A$1*'[3]Populatia'!$AL$38*'[3]Populatia'!AL62/('[3]Distante'!AL62*'[3]Distante'!AL62)</f>
        <v>#DIV/0!</v>
      </c>
      <c r="AM62" s="18" t="e">
        <f>$A$1*'[3]Populatia'!$AM$39*'[3]Populatia'!AM62/('[3]Distante'!AM62*'[3]Distante'!AM62)</f>
        <v>#DIV/0!</v>
      </c>
      <c r="AN62" s="18" t="e">
        <f>$A$1*'[3]Populatia'!$AN$40*'[3]Populatia'!AN62/('[3]Distante'!AN62*'[3]Distante'!AN62)</f>
        <v>#DIV/0!</v>
      </c>
      <c r="AO62" s="18" t="e">
        <f>$A$1*'[3]Populatia'!$AO$41*'[3]Populatia'!AO62/('[3]Distante'!AO62*'[3]Distante'!AO62)</f>
        <v>#DIV/0!</v>
      </c>
      <c r="AP62" s="18" t="e">
        <f>$A$1*'[3]Populatia'!$AP$42*'[3]Populatia'!AP62/('[3]Distante'!AP62*'[3]Distante'!AP62)</f>
        <v>#DIV/0!</v>
      </c>
      <c r="AQ62" s="18" t="e">
        <f>$A$1*'[3]Populatia'!$AQ$43*'[3]Populatia'!AQ62/('[3]Distante'!AQ62*'[3]Distante'!AQ62)</f>
        <v>#DIV/0!</v>
      </c>
      <c r="AR62" s="18" t="e">
        <f>$A$1*'[3]Populatia'!$AR$44*'[3]Populatia'!AR62/('[3]Distante'!AR62*'[3]Distante'!AR62)</f>
        <v>#DIV/0!</v>
      </c>
      <c r="AS62" s="18" t="e">
        <f>$A$1*'[3]Populatia'!$AS$45*'[3]Populatia'!AS62/('[3]Distante'!AS62*'[3]Distante'!AS62)</f>
        <v>#DIV/0!</v>
      </c>
      <c r="AT62" s="18" t="e">
        <f>$A$1*'[3]Populatia'!$AT$46*'[3]Populatia'!AT62/('[3]Distante'!AT62*'[3]Distante'!AT62)</f>
        <v>#DIV/0!</v>
      </c>
      <c r="AU62" s="18" t="e">
        <f>$A$1*'[3]Populatia'!$AU$47*'[3]Populatia'!AU62/('[3]Distante'!AU62*'[3]Distante'!AU62)</f>
        <v>#DIV/0!</v>
      </c>
      <c r="AV62" s="18" t="e">
        <f>$A$1*'[3]Populatia'!$AV$48*'[3]Populatia'!AV62/('[3]Distante'!AV62*'[3]Distante'!AV62)</f>
        <v>#DIV/0!</v>
      </c>
      <c r="AW62" s="18" t="e">
        <f>$A$1*'[3]Populatia'!$AW$49*'[3]Populatia'!AW62/('[3]Distante'!AW62*'[3]Distante'!AW62)</f>
        <v>#DIV/0!</v>
      </c>
      <c r="AX62" s="18" t="e">
        <f>$A$1*'[3]Populatia'!$AX$50*'[3]Populatia'!AX62/('[3]Distante'!AX62*'[3]Distante'!AX62)</f>
        <v>#DIV/0!</v>
      </c>
      <c r="AY62" s="18" t="e">
        <f>$A$1*'[3]Populatia'!$AY$51*'[3]Populatia'!AY62/('[3]Distante'!AY62*'[3]Distante'!AY62)</f>
        <v>#DIV/0!</v>
      </c>
      <c r="AZ62" s="18" t="e">
        <f>$A$1*'[3]Populatia'!$AZ$52*'[3]Populatia'!AZ62/('[3]Distante'!AZ62*'[3]Distante'!AZ62)</f>
        <v>#DIV/0!</v>
      </c>
      <c r="BA62" s="18" t="e">
        <f>$A$1*'[3]Populatia'!$BA$53*'[3]Populatia'!BA62/('[3]Distante'!BA62*'[3]Distante'!BA62)</f>
        <v>#DIV/0!</v>
      </c>
      <c r="BB62" s="18" t="e">
        <f>$A$1*'[3]Populatia'!$BB$54*'[3]Populatia'!BB62/('[3]Distante'!BB62*'[3]Distante'!BB62)</f>
        <v>#DIV/0!</v>
      </c>
      <c r="BC62" s="18" t="e">
        <f>$A$1*'[3]Populatia'!$BC$55*'[3]Populatia'!BC62/('[3]Distante'!BC62*'[3]Distante'!BC62)</f>
        <v>#DIV/0!</v>
      </c>
      <c r="BD62" s="18" t="e">
        <f>$A$1*'[3]Populatia'!$BD$56*'[3]Populatia'!BD62/('[3]Distante'!BD62*'[3]Distante'!BD62)</f>
        <v>#DIV/0!</v>
      </c>
      <c r="BE62" s="18" t="e">
        <f>$A$1*'[3]Populatia'!$BE$57*'[3]Populatia'!BE62/('[3]Distante'!BE62*'[3]Distante'!BE62)</f>
        <v>#DIV/0!</v>
      </c>
      <c r="BF62" s="18" t="e">
        <f>$A$1*'[3]Populatia'!$BF$58*'[3]Populatia'!BF62/('[3]Distante'!BF62*'[3]Distante'!BF62)</f>
        <v>#DIV/0!</v>
      </c>
      <c r="BG62" s="18" t="e">
        <f>$A$1*'[3]Populatia'!$BG$59*'[3]Populatia'!BG62/('[3]Distante'!BG62*'[3]Distante'!BG62)</f>
        <v>#DIV/0!</v>
      </c>
      <c r="BH62" s="18" t="e">
        <f>$A$1*'[3]Populatia'!$BH$60*'[3]Populatia'!BH62/('[3]Distante'!BH62*'[3]Distante'!BH62)</f>
        <v>#DIV/0!</v>
      </c>
      <c r="BI62" s="18" t="e">
        <f>$A$1*'[3]Populatia'!$BI$61*'[3]Populatia'!BI62/('[3]Distante'!BI62*'[3]Distante'!BI62)</f>
        <v>#DIV/0!</v>
      </c>
      <c r="BJ62" s="17" t="s">
        <v>43</v>
      </c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 t="e">
        <f t="shared" si="0"/>
        <v>#DIV/0!</v>
      </c>
      <c r="CC62" s="18"/>
      <c r="CD62" s="18"/>
      <c r="CE62" s="18"/>
    </row>
    <row r="63" spans="1:83" ht="15" hidden="1">
      <c r="A63" s="21" t="s">
        <v>106</v>
      </c>
      <c r="B63" s="18" t="e">
        <f>$A$1*'[3]Populatia'!$B$2*'[3]Populatia'!B63/('[3]Distante'!B63*'[3]Distante'!B63)</f>
        <v>#DIV/0!</v>
      </c>
      <c r="C63" s="18" t="e">
        <f>$A$1*'[3]Populatia'!$C$3*'[3]Populatia'!C63/('[3]Distante'!C63*'[3]Distante'!C63)</f>
        <v>#DIV/0!</v>
      </c>
      <c r="D63" s="18" t="e">
        <f>$A$1*'[3]Populatia'!$D$4*'[3]Populatia'!D63/('[3]Distante'!D63*'[3]Distante'!D63)</f>
        <v>#DIV/0!</v>
      </c>
      <c r="E63" s="18" t="e">
        <f>$A$1*'[3]Populatia'!$E$5*'[3]Populatia'!E63/('[3]Distante'!E63*'[3]Distante'!E63)</f>
        <v>#DIV/0!</v>
      </c>
      <c r="F63" s="18" t="e">
        <f>$A$1*'[3]Populatia'!$F$6*'[3]Populatia'!F63/('[3]Distante'!F63*'[3]Distante'!F63)</f>
        <v>#DIV/0!</v>
      </c>
      <c r="G63" s="18" t="e">
        <f>$A$1*'[3]Populatia'!$G$7*'[3]Populatia'!G63/('[3]Distante'!G63*'[3]Distante'!G63)</f>
        <v>#DIV/0!</v>
      </c>
      <c r="H63" s="18" t="e">
        <f>$A$1*'[3]Populatia'!$H$8*'[3]Populatia'!H63/('[3]Distante'!H63*'[3]Distante'!H63)</f>
        <v>#DIV/0!</v>
      </c>
      <c r="I63" s="18" t="e">
        <f>$A$1*'[3]Populatia'!$I$9*'[3]Populatia'!I63/('[3]Distante'!I63*'[3]Distante'!I63)</f>
        <v>#DIV/0!</v>
      </c>
      <c r="J63" s="18" t="e">
        <f>$A$1*'[3]Populatia'!$J$10*'[3]Populatia'!J63/('[3]Distante'!J63*'[3]Distante'!J63)</f>
        <v>#DIV/0!</v>
      </c>
      <c r="K63" s="18" t="e">
        <f>$A$1*'[3]Populatia'!$K$11*'[3]Populatia'!K63/('[3]Distante'!K63*'[3]Distante'!K63)</f>
        <v>#DIV/0!</v>
      </c>
      <c r="L63" s="18" t="e">
        <f>$A$1*'[3]Populatia'!$L$12*'[3]Populatia'!L63/('[3]Distante'!L63*'[3]Distante'!L63)</f>
        <v>#DIV/0!</v>
      </c>
      <c r="M63" s="18" t="e">
        <f>$A$1*'[3]Populatia'!$M$13*'[3]Populatia'!M63/('[3]Distante'!M63*'[3]Distante'!M63)</f>
        <v>#DIV/0!</v>
      </c>
      <c r="N63" s="18" t="e">
        <f>$A$1*'[3]Populatia'!$N$14*'[3]Populatia'!N63/('[3]Distante'!N63*'[3]Distante'!N63)</f>
        <v>#DIV/0!</v>
      </c>
      <c r="O63" s="18" t="e">
        <f>$A$1*'[3]Populatia'!$O$15*'[3]Populatia'!O63/('[3]Distante'!O63*'[3]Distante'!O63)</f>
        <v>#DIV/0!</v>
      </c>
      <c r="P63" s="18" t="e">
        <f>$A$1*'[3]Populatia'!$P$16*'[3]Populatia'!P63/('[3]Distante'!P63*'[3]Distante'!P63)</f>
        <v>#DIV/0!</v>
      </c>
      <c r="Q63" s="18" t="e">
        <f>$A$1*'[3]Populatia'!$Q$17*'[3]Populatia'!Q63/('[3]Distante'!Q63*'[3]Distante'!Q63)</f>
        <v>#DIV/0!</v>
      </c>
      <c r="R63" s="18" t="e">
        <f>$A$1*'[3]Populatia'!$R$18*'[3]Populatia'!R63/('[3]Distante'!R63*'[3]Distante'!R63)</f>
        <v>#DIV/0!</v>
      </c>
      <c r="S63" s="18" t="e">
        <f>$A$1*'[3]Populatia'!$S$19*'[3]Populatia'!S63/('[3]Distante'!S63*'[3]Distante'!S63)</f>
        <v>#DIV/0!</v>
      </c>
      <c r="T63" s="18" t="e">
        <f>$A$1*'[3]Populatia'!$T$20*'[3]Populatia'!T63/('[3]Distante'!T63*'[3]Distante'!T63)</f>
        <v>#DIV/0!</v>
      </c>
      <c r="U63" s="18" t="e">
        <f>$A$1*'[3]Populatia'!$U$21*'[3]Populatia'!U63/('[3]Distante'!U63*'[3]Distante'!U63)</f>
        <v>#DIV/0!</v>
      </c>
      <c r="V63" s="18" t="e">
        <f>$A$1*'[3]Populatia'!$V$22*'[3]Populatia'!V63/('[3]Distante'!V63*'[3]Distante'!V63)</f>
        <v>#DIV/0!</v>
      </c>
      <c r="W63" s="18" t="e">
        <f>$A$1*'[3]Populatia'!$W$23*'[3]Populatia'!W63/('[3]Distante'!W63*'[3]Distante'!W63)</f>
        <v>#DIV/0!</v>
      </c>
      <c r="X63" s="18" t="e">
        <f>$A$1*'[3]Populatia'!$X$24*'[3]Populatia'!X63/('[3]Distante'!X63*'[3]Distante'!X63)</f>
        <v>#DIV/0!</v>
      </c>
      <c r="Y63" s="18" t="e">
        <f>$A$1*'[3]Populatia'!$Y$25*'[3]Populatia'!Y63/('[3]Distante'!Y63*'[3]Distante'!Y63)</f>
        <v>#DIV/0!</v>
      </c>
      <c r="Z63" s="18" t="e">
        <f>$A$1*'[3]Populatia'!$Z$26*'[3]Populatia'!Z63/('[3]Distante'!Z63*'[3]Distante'!Z63)</f>
        <v>#DIV/0!</v>
      </c>
      <c r="AA63" s="18" t="e">
        <f>$A$1*'[3]Populatia'!$AA$27*'[3]Populatia'!AA63/('[3]Distante'!AA63*'[3]Distante'!AA63)</f>
        <v>#DIV/0!</v>
      </c>
      <c r="AB63" s="18" t="e">
        <f>$A$1*'[3]Populatia'!$AB$28*'[3]Populatia'!AB63/('[3]Distante'!AB63*'[3]Distante'!AB63)</f>
        <v>#DIV/0!</v>
      </c>
      <c r="AC63" s="18" t="e">
        <f>$A$1*'[3]Populatia'!$AC$29*'[3]Populatia'!AC63/('[3]Distante'!AC63*'[3]Distante'!AC63)</f>
        <v>#DIV/0!</v>
      </c>
      <c r="AD63" s="18" t="e">
        <f>$A$1*'[3]Populatia'!$AD$30*'[3]Populatia'!AD63/('[3]Distante'!AD63*'[3]Distante'!AD63)</f>
        <v>#DIV/0!</v>
      </c>
      <c r="AE63" s="18" t="e">
        <f>$A$1*'[3]Populatia'!$AE$31*'[3]Populatia'!AE63/('[3]Distante'!AE63*'[3]Distante'!AE63)</f>
        <v>#DIV/0!</v>
      </c>
      <c r="AF63" s="18" t="e">
        <f>$A$1*'[3]Populatia'!$AF$32*'[3]Populatia'!AF63/('[3]Distante'!AF63*'[3]Distante'!AF63)</f>
        <v>#DIV/0!</v>
      </c>
      <c r="AG63" s="18" t="e">
        <f>$A$1*'[3]Populatia'!$AG$33*'[3]Populatia'!AG63/('[3]Distante'!AG63*'[3]Distante'!AG63)</f>
        <v>#DIV/0!</v>
      </c>
      <c r="AH63" s="18" t="e">
        <f>$A$1*'[3]Populatia'!$AH$34*'[3]Populatia'!AH63/('[3]Distante'!AH63*'[3]Distante'!AH63)</f>
        <v>#DIV/0!</v>
      </c>
      <c r="AI63" s="18" t="e">
        <f>$A$1*'[3]Populatia'!$AI$35*'[3]Populatia'!AI63/('[3]Distante'!AI63*'[3]Distante'!AI63)</f>
        <v>#DIV/0!</v>
      </c>
      <c r="AJ63" s="18" t="e">
        <f>$A$1*'[3]Populatia'!$AJ$36*'[3]Populatia'!AJ63/('[3]Distante'!AJ63*'[3]Distante'!AJ63)</f>
        <v>#DIV/0!</v>
      </c>
      <c r="AK63" s="18" t="e">
        <f>$A$1*'[3]Populatia'!$AK$37*'[3]Populatia'!AK63/('[3]Distante'!AK63*'[3]Distante'!AK63)</f>
        <v>#DIV/0!</v>
      </c>
      <c r="AL63" s="18" t="e">
        <f>$A$1*'[3]Populatia'!$AL$38*'[3]Populatia'!AL63/('[3]Distante'!AL63*'[3]Distante'!AL63)</f>
        <v>#DIV/0!</v>
      </c>
      <c r="AM63" s="18" t="e">
        <f>$A$1*'[3]Populatia'!$AM$39*'[3]Populatia'!AM63/('[3]Distante'!AM63*'[3]Distante'!AM63)</f>
        <v>#DIV/0!</v>
      </c>
      <c r="AN63" s="18" t="e">
        <f>$A$1*'[3]Populatia'!$AN$40*'[3]Populatia'!AN63/('[3]Distante'!AN63*'[3]Distante'!AN63)</f>
        <v>#DIV/0!</v>
      </c>
      <c r="AO63" s="18" t="e">
        <f>$A$1*'[3]Populatia'!$AO$41*'[3]Populatia'!AO63/('[3]Distante'!AO63*'[3]Distante'!AO63)</f>
        <v>#DIV/0!</v>
      </c>
      <c r="AP63" s="18" t="e">
        <f>$A$1*'[3]Populatia'!$AP$42*'[3]Populatia'!AP63/('[3]Distante'!AP63*'[3]Distante'!AP63)</f>
        <v>#DIV/0!</v>
      </c>
      <c r="AQ63" s="18" t="e">
        <f>$A$1*'[3]Populatia'!$AQ$43*'[3]Populatia'!AQ63/('[3]Distante'!AQ63*'[3]Distante'!AQ63)</f>
        <v>#DIV/0!</v>
      </c>
      <c r="AR63" s="18" t="e">
        <f>$A$1*'[3]Populatia'!$AR$44*'[3]Populatia'!AR63/('[3]Distante'!AR63*'[3]Distante'!AR63)</f>
        <v>#DIV/0!</v>
      </c>
      <c r="AS63" s="18" t="e">
        <f>$A$1*'[3]Populatia'!$AS$45*'[3]Populatia'!AS63/('[3]Distante'!AS63*'[3]Distante'!AS63)</f>
        <v>#DIV/0!</v>
      </c>
      <c r="AT63" s="18" t="e">
        <f>$A$1*'[3]Populatia'!$AT$46*'[3]Populatia'!AT63/('[3]Distante'!AT63*'[3]Distante'!AT63)</f>
        <v>#DIV/0!</v>
      </c>
      <c r="AU63" s="18" t="e">
        <f>$A$1*'[3]Populatia'!$AU$47*'[3]Populatia'!AU63/('[3]Distante'!AU63*'[3]Distante'!AU63)</f>
        <v>#DIV/0!</v>
      </c>
      <c r="AV63" s="18" t="e">
        <f>$A$1*'[3]Populatia'!$AV$48*'[3]Populatia'!AV63/('[3]Distante'!AV63*'[3]Distante'!AV63)</f>
        <v>#DIV/0!</v>
      </c>
      <c r="AW63" s="18" t="e">
        <f>$A$1*'[3]Populatia'!$AW$49*'[3]Populatia'!AW63/('[3]Distante'!AW63*'[3]Distante'!AW63)</f>
        <v>#DIV/0!</v>
      </c>
      <c r="AX63" s="18" t="e">
        <f>$A$1*'[3]Populatia'!$AX$50*'[3]Populatia'!AX63/('[3]Distante'!AX63*'[3]Distante'!AX63)</f>
        <v>#DIV/0!</v>
      </c>
      <c r="AY63" s="18" t="e">
        <f>$A$1*'[3]Populatia'!$AY$51*'[3]Populatia'!AY63/('[3]Distante'!AY63*'[3]Distante'!AY63)</f>
        <v>#DIV/0!</v>
      </c>
      <c r="AZ63" s="18" t="e">
        <f>$A$1*'[3]Populatia'!$AZ$52*'[3]Populatia'!AZ63/('[3]Distante'!AZ63*'[3]Distante'!AZ63)</f>
        <v>#DIV/0!</v>
      </c>
      <c r="BA63" s="18" t="e">
        <f>$A$1*'[3]Populatia'!$BA$53*'[3]Populatia'!BA63/('[3]Distante'!BA63*'[3]Distante'!BA63)</f>
        <v>#DIV/0!</v>
      </c>
      <c r="BB63" s="18" t="e">
        <f>$A$1*'[3]Populatia'!$BB$54*'[3]Populatia'!BB63/('[3]Distante'!BB63*'[3]Distante'!BB63)</f>
        <v>#DIV/0!</v>
      </c>
      <c r="BC63" s="18" t="e">
        <f>$A$1*'[3]Populatia'!$BC$55*'[3]Populatia'!BC63/('[3]Distante'!BC63*'[3]Distante'!BC63)</f>
        <v>#DIV/0!</v>
      </c>
      <c r="BD63" s="18" t="e">
        <f>$A$1*'[3]Populatia'!$BD$56*'[3]Populatia'!BD63/('[3]Distante'!BD63*'[3]Distante'!BD63)</f>
        <v>#DIV/0!</v>
      </c>
      <c r="BE63" s="18" t="e">
        <f>$A$1*'[3]Populatia'!$BE$57*'[3]Populatia'!BE63/('[3]Distante'!BE63*'[3]Distante'!BE63)</f>
        <v>#DIV/0!</v>
      </c>
      <c r="BF63" s="18" t="e">
        <f>$A$1*'[3]Populatia'!$BF$58*'[3]Populatia'!BF63/('[3]Distante'!BF63*'[3]Distante'!BF63)</f>
        <v>#DIV/0!</v>
      </c>
      <c r="BG63" s="18" t="e">
        <f>$A$1*'[3]Populatia'!$BG$59*'[3]Populatia'!BG63/('[3]Distante'!BG63*'[3]Distante'!BG63)</f>
        <v>#DIV/0!</v>
      </c>
      <c r="BH63" s="18" t="e">
        <f>$A$1*'[3]Populatia'!$BH$60*'[3]Populatia'!BH63/('[3]Distante'!BH63*'[3]Distante'!BH63)</f>
        <v>#DIV/0!</v>
      </c>
      <c r="BI63" s="18" t="e">
        <f>$A$1*'[3]Populatia'!$BI$61*'[3]Populatia'!BI63/('[3]Distante'!BI63*'[3]Distante'!BI63)</f>
        <v>#DIV/0!</v>
      </c>
      <c r="BJ63" s="18" t="e">
        <f>$A$1*'[3]Populatia'!$BJ$62*'[3]Populatia'!BJ63/('[3]Distante'!BJ63*'[3]Distante'!BJ63)</f>
        <v>#DIV/0!</v>
      </c>
      <c r="BK63" s="17" t="s">
        <v>43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 t="e">
        <f t="shared" si="0"/>
        <v>#DIV/0!</v>
      </c>
      <c r="CC63" s="18"/>
      <c r="CD63" s="18"/>
      <c r="CE63" s="18"/>
    </row>
    <row r="64" spans="1:83" ht="15" hidden="1">
      <c r="A64" s="21" t="s">
        <v>107</v>
      </c>
      <c r="B64" s="18" t="e">
        <f>$A$1*'[3]Populatia'!$B$2*'[3]Populatia'!B64/('[3]Distante'!B64*'[3]Distante'!B64)</f>
        <v>#DIV/0!</v>
      </c>
      <c r="C64" s="18" t="e">
        <f>$A$1*'[3]Populatia'!$C$3*'[3]Populatia'!C64/('[3]Distante'!C64*'[3]Distante'!C64)</f>
        <v>#DIV/0!</v>
      </c>
      <c r="D64" s="18" t="e">
        <f>$A$1*'[3]Populatia'!$D$4*'[3]Populatia'!D64/('[3]Distante'!D64*'[3]Distante'!D64)</f>
        <v>#DIV/0!</v>
      </c>
      <c r="E64" s="18" t="e">
        <f>$A$1*'[3]Populatia'!$E$5*'[3]Populatia'!E64/('[3]Distante'!E64*'[3]Distante'!E64)</f>
        <v>#DIV/0!</v>
      </c>
      <c r="F64" s="18" t="e">
        <f>$A$1*'[3]Populatia'!$F$6*'[3]Populatia'!F64/('[3]Distante'!F64*'[3]Distante'!F64)</f>
        <v>#DIV/0!</v>
      </c>
      <c r="G64" s="18" t="e">
        <f>$A$1*'[3]Populatia'!$G$7*'[3]Populatia'!G64/('[3]Distante'!G64*'[3]Distante'!G64)</f>
        <v>#DIV/0!</v>
      </c>
      <c r="H64" s="18" t="e">
        <f>$A$1*'[3]Populatia'!$H$8*'[3]Populatia'!H64/('[3]Distante'!H64*'[3]Distante'!H64)</f>
        <v>#DIV/0!</v>
      </c>
      <c r="I64" s="18" t="e">
        <f>$A$1*'[3]Populatia'!$I$9*'[3]Populatia'!I64/('[3]Distante'!I64*'[3]Distante'!I64)</f>
        <v>#DIV/0!</v>
      </c>
      <c r="J64" s="18" t="e">
        <f>$A$1*'[3]Populatia'!$J$10*'[3]Populatia'!J64/('[3]Distante'!J64*'[3]Distante'!J64)</f>
        <v>#DIV/0!</v>
      </c>
      <c r="K64" s="18" t="e">
        <f>$A$1*'[3]Populatia'!$K$11*'[3]Populatia'!K64/('[3]Distante'!K64*'[3]Distante'!K64)</f>
        <v>#DIV/0!</v>
      </c>
      <c r="L64" s="18" t="e">
        <f>$A$1*'[3]Populatia'!$L$12*'[3]Populatia'!L64/('[3]Distante'!L64*'[3]Distante'!L64)</f>
        <v>#DIV/0!</v>
      </c>
      <c r="M64" s="18" t="e">
        <f>$A$1*'[3]Populatia'!$M$13*'[3]Populatia'!M64/('[3]Distante'!M64*'[3]Distante'!M64)</f>
        <v>#DIV/0!</v>
      </c>
      <c r="N64" s="18" t="e">
        <f>$A$1*'[3]Populatia'!$N$14*'[3]Populatia'!N64/('[3]Distante'!N64*'[3]Distante'!N64)</f>
        <v>#DIV/0!</v>
      </c>
      <c r="O64" s="18" t="e">
        <f>$A$1*'[3]Populatia'!$O$15*'[3]Populatia'!O64/('[3]Distante'!O64*'[3]Distante'!O64)</f>
        <v>#DIV/0!</v>
      </c>
      <c r="P64" s="18" t="e">
        <f>$A$1*'[3]Populatia'!$P$16*'[3]Populatia'!P64/('[3]Distante'!P64*'[3]Distante'!P64)</f>
        <v>#DIV/0!</v>
      </c>
      <c r="Q64" s="18" t="e">
        <f>$A$1*'[3]Populatia'!$Q$17*'[3]Populatia'!Q64/('[3]Distante'!Q64*'[3]Distante'!Q64)</f>
        <v>#DIV/0!</v>
      </c>
      <c r="R64" s="18" t="e">
        <f>$A$1*'[3]Populatia'!$R$18*'[3]Populatia'!R64/('[3]Distante'!R64*'[3]Distante'!R64)</f>
        <v>#DIV/0!</v>
      </c>
      <c r="S64" s="18" t="e">
        <f>$A$1*'[3]Populatia'!$S$19*'[3]Populatia'!S64/('[3]Distante'!S64*'[3]Distante'!S64)</f>
        <v>#DIV/0!</v>
      </c>
      <c r="T64" s="18" t="e">
        <f>$A$1*'[3]Populatia'!$T$20*'[3]Populatia'!T64/('[3]Distante'!T64*'[3]Distante'!T64)</f>
        <v>#DIV/0!</v>
      </c>
      <c r="U64" s="18" t="e">
        <f>$A$1*'[3]Populatia'!$U$21*'[3]Populatia'!U64/('[3]Distante'!U64*'[3]Distante'!U64)</f>
        <v>#DIV/0!</v>
      </c>
      <c r="V64" s="18" t="e">
        <f>$A$1*'[3]Populatia'!$V$22*'[3]Populatia'!V64/('[3]Distante'!V64*'[3]Distante'!V64)</f>
        <v>#DIV/0!</v>
      </c>
      <c r="W64" s="18" t="e">
        <f>$A$1*'[3]Populatia'!$W$23*'[3]Populatia'!W64/('[3]Distante'!W64*'[3]Distante'!W64)</f>
        <v>#DIV/0!</v>
      </c>
      <c r="X64" s="18" t="e">
        <f>$A$1*'[3]Populatia'!$X$24*'[3]Populatia'!X64/('[3]Distante'!X64*'[3]Distante'!X64)</f>
        <v>#DIV/0!</v>
      </c>
      <c r="Y64" s="18" t="e">
        <f>$A$1*'[3]Populatia'!$Y$25*'[3]Populatia'!Y64/('[3]Distante'!Y64*'[3]Distante'!Y64)</f>
        <v>#DIV/0!</v>
      </c>
      <c r="Z64" s="18" t="e">
        <f>$A$1*'[3]Populatia'!$Z$26*'[3]Populatia'!Z64/('[3]Distante'!Z64*'[3]Distante'!Z64)</f>
        <v>#DIV/0!</v>
      </c>
      <c r="AA64" s="18" t="e">
        <f>$A$1*'[3]Populatia'!$AA$27*'[3]Populatia'!AA64/('[3]Distante'!AA64*'[3]Distante'!AA64)</f>
        <v>#DIV/0!</v>
      </c>
      <c r="AB64" s="18" t="e">
        <f>$A$1*'[3]Populatia'!$AB$28*'[3]Populatia'!AB64/('[3]Distante'!AB64*'[3]Distante'!AB64)</f>
        <v>#DIV/0!</v>
      </c>
      <c r="AC64" s="18" t="e">
        <f>$A$1*'[3]Populatia'!$AC$29*'[3]Populatia'!AC64/('[3]Distante'!AC64*'[3]Distante'!AC64)</f>
        <v>#DIV/0!</v>
      </c>
      <c r="AD64" s="18" t="e">
        <f>$A$1*'[3]Populatia'!$AD$30*'[3]Populatia'!AD64/('[3]Distante'!AD64*'[3]Distante'!AD64)</f>
        <v>#DIV/0!</v>
      </c>
      <c r="AE64" s="18" t="e">
        <f>$A$1*'[3]Populatia'!$AE$31*'[3]Populatia'!AE64/('[3]Distante'!AE64*'[3]Distante'!AE64)</f>
        <v>#DIV/0!</v>
      </c>
      <c r="AF64" s="18" t="e">
        <f>$A$1*'[3]Populatia'!$AF$32*'[3]Populatia'!AF64/('[3]Distante'!AF64*'[3]Distante'!AF64)</f>
        <v>#DIV/0!</v>
      </c>
      <c r="AG64" s="18" t="e">
        <f>$A$1*'[3]Populatia'!$AG$33*'[3]Populatia'!AG64/('[3]Distante'!AG64*'[3]Distante'!AG64)</f>
        <v>#DIV/0!</v>
      </c>
      <c r="AH64" s="18" t="e">
        <f>$A$1*'[3]Populatia'!$AH$34*'[3]Populatia'!AH64/('[3]Distante'!AH64*'[3]Distante'!AH64)</f>
        <v>#DIV/0!</v>
      </c>
      <c r="AI64" s="18" t="e">
        <f>$A$1*'[3]Populatia'!$AI$35*'[3]Populatia'!AI64/('[3]Distante'!AI64*'[3]Distante'!AI64)</f>
        <v>#DIV/0!</v>
      </c>
      <c r="AJ64" s="18" t="e">
        <f>$A$1*'[3]Populatia'!$AJ$36*'[3]Populatia'!AJ64/('[3]Distante'!AJ64*'[3]Distante'!AJ64)</f>
        <v>#DIV/0!</v>
      </c>
      <c r="AK64" s="18" t="e">
        <f>$A$1*'[3]Populatia'!$AK$37*'[3]Populatia'!AK64/('[3]Distante'!AK64*'[3]Distante'!AK64)</f>
        <v>#DIV/0!</v>
      </c>
      <c r="AL64" s="18" t="e">
        <f>$A$1*'[3]Populatia'!$AL$38*'[3]Populatia'!AL64/('[3]Distante'!AL64*'[3]Distante'!AL64)</f>
        <v>#DIV/0!</v>
      </c>
      <c r="AM64" s="18" t="e">
        <f>$A$1*'[3]Populatia'!$AM$39*'[3]Populatia'!AM64/('[3]Distante'!AM64*'[3]Distante'!AM64)</f>
        <v>#DIV/0!</v>
      </c>
      <c r="AN64" s="18" t="e">
        <f>$A$1*'[3]Populatia'!$AN$40*'[3]Populatia'!AN64/('[3]Distante'!AN64*'[3]Distante'!AN64)</f>
        <v>#DIV/0!</v>
      </c>
      <c r="AO64" s="18" t="e">
        <f>$A$1*'[3]Populatia'!$AO$41*'[3]Populatia'!AO64/('[3]Distante'!AO64*'[3]Distante'!AO64)</f>
        <v>#DIV/0!</v>
      </c>
      <c r="AP64" s="18" t="e">
        <f>$A$1*'[3]Populatia'!$AP$42*'[3]Populatia'!AP64/('[3]Distante'!AP64*'[3]Distante'!AP64)</f>
        <v>#DIV/0!</v>
      </c>
      <c r="AQ64" s="18" t="e">
        <f>$A$1*'[3]Populatia'!$AQ$43*'[3]Populatia'!AQ64/('[3]Distante'!AQ64*'[3]Distante'!AQ64)</f>
        <v>#DIV/0!</v>
      </c>
      <c r="AR64" s="18" t="e">
        <f>$A$1*'[3]Populatia'!$AR$44*'[3]Populatia'!AR64/('[3]Distante'!AR64*'[3]Distante'!AR64)</f>
        <v>#DIV/0!</v>
      </c>
      <c r="AS64" s="18" t="e">
        <f>$A$1*'[3]Populatia'!$AS$45*'[3]Populatia'!AS64/('[3]Distante'!AS64*'[3]Distante'!AS64)</f>
        <v>#DIV/0!</v>
      </c>
      <c r="AT64" s="18" t="e">
        <f>$A$1*'[3]Populatia'!$AT$46*'[3]Populatia'!AT64/('[3]Distante'!AT64*'[3]Distante'!AT64)</f>
        <v>#DIV/0!</v>
      </c>
      <c r="AU64" s="18" t="e">
        <f>$A$1*'[3]Populatia'!$AU$47*'[3]Populatia'!AU64/('[3]Distante'!AU64*'[3]Distante'!AU64)</f>
        <v>#DIV/0!</v>
      </c>
      <c r="AV64" s="18" t="e">
        <f>$A$1*'[3]Populatia'!$AV$48*'[3]Populatia'!AV64/('[3]Distante'!AV64*'[3]Distante'!AV64)</f>
        <v>#DIV/0!</v>
      </c>
      <c r="AW64" s="18" t="e">
        <f>$A$1*'[3]Populatia'!$AW$49*'[3]Populatia'!AW64/('[3]Distante'!AW64*'[3]Distante'!AW64)</f>
        <v>#DIV/0!</v>
      </c>
      <c r="AX64" s="18" t="e">
        <f>$A$1*'[3]Populatia'!$AX$50*'[3]Populatia'!AX64/('[3]Distante'!AX64*'[3]Distante'!AX64)</f>
        <v>#DIV/0!</v>
      </c>
      <c r="AY64" s="18" t="e">
        <f>$A$1*'[3]Populatia'!$AY$51*'[3]Populatia'!AY64/('[3]Distante'!AY64*'[3]Distante'!AY64)</f>
        <v>#DIV/0!</v>
      </c>
      <c r="AZ64" s="18" t="e">
        <f>$A$1*'[3]Populatia'!$AZ$52*'[3]Populatia'!AZ64/('[3]Distante'!AZ64*'[3]Distante'!AZ64)</f>
        <v>#DIV/0!</v>
      </c>
      <c r="BA64" s="18" t="e">
        <f>$A$1*'[3]Populatia'!$BA$53*'[3]Populatia'!BA64/('[3]Distante'!BA64*'[3]Distante'!BA64)</f>
        <v>#DIV/0!</v>
      </c>
      <c r="BB64" s="18" t="e">
        <f>$A$1*'[3]Populatia'!$BB$54*'[3]Populatia'!BB64/('[3]Distante'!BB64*'[3]Distante'!BB64)</f>
        <v>#DIV/0!</v>
      </c>
      <c r="BC64" s="18" t="e">
        <f>$A$1*'[3]Populatia'!$BC$55*'[3]Populatia'!BC64/('[3]Distante'!BC64*'[3]Distante'!BC64)</f>
        <v>#DIV/0!</v>
      </c>
      <c r="BD64" s="18" t="e">
        <f>$A$1*'[3]Populatia'!$BD$56*'[3]Populatia'!BD64/('[3]Distante'!BD64*'[3]Distante'!BD64)</f>
        <v>#DIV/0!</v>
      </c>
      <c r="BE64" s="18" t="e">
        <f>$A$1*'[3]Populatia'!$BE$57*'[3]Populatia'!BE64/('[3]Distante'!BE64*'[3]Distante'!BE64)</f>
        <v>#DIV/0!</v>
      </c>
      <c r="BF64" s="18" t="e">
        <f>$A$1*'[3]Populatia'!$BF$58*'[3]Populatia'!BF64/('[3]Distante'!BF64*'[3]Distante'!BF64)</f>
        <v>#DIV/0!</v>
      </c>
      <c r="BG64" s="18" t="e">
        <f>$A$1*'[3]Populatia'!$BG$59*'[3]Populatia'!BG64/('[3]Distante'!BG64*'[3]Distante'!BG64)</f>
        <v>#DIV/0!</v>
      </c>
      <c r="BH64" s="18" t="e">
        <f>$A$1*'[3]Populatia'!$BH$60*'[3]Populatia'!BH64/('[3]Distante'!BH64*'[3]Distante'!BH64)</f>
        <v>#DIV/0!</v>
      </c>
      <c r="BI64" s="18" t="e">
        <f>$A$1*'[3]Populatia'!$BI$61*'[3]Populatia'!BI64/('[3]Distante'!BI64*'[3]Distante'!BI64)</f>
        <v>#DIV/0!</v>
      </c>
      <c r="BJ64" s="18" t="e">
        <f>$A$1*'[3]Populatia'!$BJ$62*'[3]Populatia'!BJ64/('[3]Distante'!BJ64*'[3]Distante'!BJ64)</f>
        <v>#DIV/0!</v>
      </c>
      <c r="BK64" s="18" t="e">
        <f>$A$1*'[3]Populatia'!$BK$63*'[3]Populatia'!BK64/('[3]Distante'!BK64*'[3]Distante'!BK64)</f>
        <v>#DIV/0!</v>
      </c>
      <c r="BL64" s="17" t="s">
        <v>43</v>
      </c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 t="e">
        <f t="shared" si="0"/>
        <v>#DIV/0!</v>
      </c>
      <c r="CC64" s="18"/>
      <c r="CD64" s="18"/>
      <c r="CE64" s="18"/>
    </row>
    <row r="65" spans="1:83" ht="15">
      <c r="A65" s="21" t="s">
        <v>108</v>
      </c>
      <c r="B65" s="18" t="e">
        <f>$A$1*'[3]Populatia'!$B$2*'[3]Populatia'!B65/('[3]Distante'!B65*'[3]Distante'!B65)</f>
        <v>#DIV/0!</v>
      </c>
      <c r="C65" s="18" t="e">
        <f>$A$1*'[3]Populatia'!$C$3*'[3]Populatia'!C65/('[3]Distante'!C65*'[3]Distante'!C65)</f>
        <v>#DIV/0!</v>
      </c>
      <c r="D65" s="18" t="e">
        <f>$A$1*'[3]Populatia'!$D$4*'[3]Populatia'!D65/('[3]Distante'!D65*'[3]Distante'!D65)</f>
        <v>#DIV/0!</v>
      </c>
      <c r="E65" s="18" t="e">
        <f>$A$1*'[3]Populatia'!$E$5*'[3]Populatia'!E65/('[3]Distante'!E65*'[3]Distante'!E65)</f>
        <v>#DIV/0!</v>
      </c>
      <c r="F65" s="18" t="e">
        <f>$A$1*'[3]Populatia'!$F$6*'[3]Populatia'!F65/('[3]Distante'!F65*'[3]Distante'!F65)</f>
        <v>#DIV/0!</v>
      </c>
      <c r="G65" s="18" t="e">
        <f>$A$1*'[3]Populatia'!$G$7*'[3]Populatia'!G65/('[3]Distante'!G65*'[3]Distante'!G65)</f>
        <v>#DIV/0!</v>
      </c>
      <c r="H65" s="18" t="e">
        <f>$A$1*'[3]Populatia'!$H$8*'[3]Populatia'!H65/('[3]Distante'!H65*'[3]Distante'!H65)</f>
        <v>#DIV/0!</v>
      </c>
      <c r="I65" s="18" t="e">
        <f>$A$1*'[3]Populatia'!$I$9*'[3]Populatia'!I65/('[3]Distante'!I65*'[3]Distante'!I65)</f>
        <v>#DIV/0!</v>
      </c>
      <c r="J65" s="18" t="e">
        <f>$A$1*'[3]Populatia'!$J$10*'[3]Populatia'!J65/('[3]Distante'!J65*'[3]Distante'!J65)</f>
        <v>#DIV/0!</v>
      </c>
      <c r="K65" s="18" t="e">
        <f>$A$1*'[3]Populatia'!$K$11*'[3]Populatia'!K65/('[3]Distante'!K65*'[3]Distante'!K65)</f>
        <v>#DIV/0!</v>
      </c>
      <c r="L65" s="18" t="e">
        <f>$A$1*'[3]Populatia'!$L$12*'[3]Populatia'!L65/('[3]Distante'!L65*'[3]Distante'!L65)</f>
        <v>#DIV/0!</v>
      </c>
      <c r="M65" s="18" t="e">
        <f>$A$1*'[3]Populatia'!$M$13*'[3]Populatia'!M65/('[3]Distante'!M65*'[3]Distante'!M65)</f>
        <v>#DIV/0!</v>
      </c>
      <c r="N65" s="18" t="e">
        <f>$A$1*'[3]Populatia'!$N$14*'[3]Populatia'!N65/('[3]Distante'!N65*'[3]Distante'!N65)</f>
        <v>#DIV/0!</v>
      </c>
      <c r="O65" s="18" t="e">
        <f>$A$1*'[3]Populatia'!$O$15*'[3]Populatia'!O65/('[3]Distante'!O65*'[3]Distante'!O65)</f>
        <v>#DIV/0!</v>
      </c>
      <c r="P65" s="18" t="e">
        <f>$A$1*'[3]Populatia'!$P$16*'[3]Populatia'!P65/('[3]Distante'!P65*'[3]Distante'!P65)</f>
        <v>#DIV/0!</v>
      </c>
      <c r="Q65" s="18" t="e">
        <f>$A$1*'[3]Populatia'!$Q$17*'[3]Populatia'!Q65/('[3]Distante'!Q65*'[3]Distante'!Q65)</f>
        <v>#DIV/0!</v>
      </c>
      <c r="R65" s="18" t="e">
        <f>$A$1*'[3]Populatia'!$R$18*'[3]Populatia'!R65/('[3]Distante'!R65*'[3]Distante'!R65)</f>
        <v>#DIV/0!</v>
      </c>
      <c r="S65" s="18" t="e">
        <f>$A$1*'[3]Populatia'!$S$19*'[3]Populatia'!S65/('[3]Distante'!S65*'[3]Distante'!S65)</f>
        <v>#DIV/0!</v>
      </c>
      <c r="T65" s="18" t="e">
        <f>$A$1*'[3]Populatia'!$T$20*'[3]Populatia'!T65/('[3]Distante'!T65*'[3]Distante'!T65)</f>
        <v>#DIV/0!</v>
      </c>
      <c r="U65" s="18" t="e">
        <f>$A$1*'[3]Populatia'!$U$21*'[3]Populatia'!U65/('[3]Distante'!U65*'[3]Distante'!U65)</f>
        <v>#DIV/0!</v>
      </c>
      <c r="V65" s="18" t="e">
        <f>$A$1*'[3]Populatia'!$V$22*'[3]Populatia'!V65/('[3]Distante'!V65*'[3]Distante'!V65)</f>
        <v>#DIV/0!</v>
      </c>
      <c r="W65" s="18" t="e">
        <f>$A$1*'[3]Populatia'!$W$23*'[3]Populatia'!W65/('[3]Distante'!W65*'[3]Distante'!W65)</f>
        <v>#DIV/0!</v>
      </c>
      <c r="X65" s="18" t="e">
        <f>$A$1*'[3]Populatia'!$X$24*'[3]Populatia'!X65/('[3]Distante'!X65*'[3]Distante'!X65)</f>
        <v>#DIV/0!</v>
      </c>
      <c r="Y65" s="18" t="e">
        <f>$A$1*'[3]Populatia'!$Y$25*'[3]Populatia'!Y65/('[3]Distante'!Y65*'[3]Distante'!Y65)</f>
        <v>#DIV/0!</v>
      </c>
      <c r="Z65" s="18" t="e">
        <f>$A$1*'[3]Populatia'!$Z$26*'[3]Populatia'!Z65/('[3]Distante'!Z65*'[3]Distante'!Z65)</f>
        <v>#DIV/0!</v>
      </c>
      <c r="AA65" s="18" t="e">
        <f>$A$1*'[3]Populatia'!$AA$27*'[3]Populatia'!AA65/('[3]Distante'!AA65*'[3]Distante'!AA65)</f>
        <v>#DIV/0!</v>
      </c>
      <c r="AB65" s="18" t="e">
        <f>$A$1*'[3]Populatia'!$AB$28*'[3]Populatia'!AB65/('[3]Distante'!AB65*'[3]Distante'!AB65)</f>
        <v>#DIV/0!</v>
      </c>
      <c r="AC65" s="18" t="e">
        <f>$A$1*'[3]Populatia'!$AC$29*'[3]Populatia'!AC65/('[3]Distante'!AC65*'[3]Distante'!AC65)</f>
        <v>#DIV/0!</v>
      </c>
      <c r="AD65" s="18" t="e">
        <f>$A$1*'[3]Populatia'!$AD$30*'[3]Populatia'!AD65/('[3]Distante'!AD65*'[3]Distante'!AD65)</f>
        <v>#DIV/0!</v>
      </c>
      <c r="AE65" s="18" t="e">
        <f>$A$1*'[3]Populatia'!$AE$31*'[3]Populatia'!AE65/('[3]Distante'!AE65*'[3]Distante'!AE65)</f>
        <v>#DIV/0!</v>
      </c>
      <c r="AF65" s="18" t="e">
        <f>$A$1*'[3]Populatia'!$AF$32*'[3]Populatia'!AF65/('[3]Distante'!AF65*'[3]Distante'!AF65)</f>
        <v>#DIV/0!</v>
      </c>
      <c r="AG65" s="18" t="e">
        <f>$A$1*'[3]Populatia'!$AG$33*'[3]Populatia'!AG65/('[3]Distante'!AG65*'[3]Distante'!AG65)</f>
        <v>#DIV/0!</v>
      </c>
      <c r="AH65" s="18" t="e">
        <f>$A$1*'[3]Populatia'!$AH$34*'[3]Populatia'!AH65/('[3]Distante'!AH65*'[3]Distante'!AH65)</f>
        <v>#DIV/0!</v>
      </c>
      <c r="AI65" s="18" t="e">
        <f>$A$1*'[3]Populatia'!$AI$35*'[3]Populatia'!AI65/('[3]Distante'!AI65*'[3]Distante'!AI65)</f>
        <v>#DIV/0!</v>
      </c>
      <c r="AJ65" s="18" t="e">
        <f>$A$1*'[3]Populatia'!$AJ$36*'[3]Populatia'!AJ65/('[3]Distante'!AJ65*'[3]Distante'!AJ65)</f>
        <v>#DIV/0!</v>
      </c>
      <c r="AK65" s="18" t="e">
        <f>$A$1*'[3]Populatia'!$AK$37*'[3]Populatia'!AK65/('[3]Distante'!AK65*'[3]Distante'!AK65)</f>
        <v>#DIV/0!</v>
      </c>
      <c r="AL65" s="18" t="e">
        <f>$A$1*'[3]Populatia'!$AL$38*'[3]Populatia'!AL65/('[3]Distante'!AL65*'[3]Distante'!AL65)</f>
        <v>#DIV/0!</v>
      </c>
      <c r="AM65" s="18" t="e">
        <f>$A$1*'[3]Populatia'!$AM$39*'[3]Populatia'!AM65/('[3]Distante'!AM65*'[3]Distante'!AM65)</f>
        <v>#DIV/0!</v>
      </c>
      <c r="AN65" s="18" t="e">
        <f>$A$1*'[3]Populatia'!$AN$40*'[3]Populatia'!AN65/('[3]Distante'!AN65*'[3]Distante'!AN65)</f>
        <v>#DIV/0!</v>
      </c>
      <c r="AO65" s="18" t="e">
        <f>$A$1*'[3]Populatia'!$AO$41*'[3]Populatia'!AO65/('[3]Distante'!AO65*'[3]Distante'!AO65)</f>
        <v>#DIV/0!</v>
      </c>
      <c r="AP65" s="18" t="e">
        <f>$A$1*'[3]Populatia'!$AP$42*'[3]Populatia'!AP65/('[3]Distante'!AP65*'[3]Distante'!AP65)</f>
        <v>#DIV/0!</v>
      </c>
      <c r="AQ65" s="18" t="e">
        <f>$A$1*'[3]Populatia'!$AQ$43*'[3]Populatia'!AQ65/('[3]Distante'!AQ65*'[3]Distante'!AQ65)</f>
        <v>#DIV/0!</v>
      </c>
      <c r="AR65" s="18" t="e">
        <f>$A$1*'[3]Populatia'!$AR$44*'[3]Populatia'!AR65/('[3]Distante'!AR65*'[3]Distante'!AR65)</f>
        <v>#DIV/0!</v>
      </c>
      <c r="AS65" s="18" t="e">
        <f>$A$1*'[3]Populatia'!$AS$45*'[3]Populatia'!AS65/('[3]Distante'!AS65*'[3]Distante'!AS65)</f>
        <v>#DIV/0!</v>
      </c>
      <c r="AT65" s="18" t="e">
        <f>$A$1*'[3]Populatia'!$AT$46*'[3]Populatia'!AT65/('[3]Distante'!AT65*'[3]Distante'!AT65)</f>
        <v>#DIV/0!</v>
      </c>
      <c r="AU65" s="18" t="e">
        <f>$A$1*'[3]Populatia'!$AU$47*'[3]Populatia'!AU65/('[3]Distante'!AU65*'[3]Distante'!AU65)</f>
        <v>#DIV/0!</v>
      </c>
      <c r="AV65" s="18" t="e">
        <f>$A$1*'[3]Populatia'!$AV$48*'[3]Populatia'!AV65/('[3]Distante'!AV65*'[3]Distante'!AV65)</f>
        <v>#DIV/0!</v>
      </c>
      <c r="AW65" s="18" t="e">
        <f>$A$1*'[3]Populatia'!$AW$49*'[3]Populatia'!AW65/('[3]Distante'!AW65*'[3]Distante'!AW65)</f>
        <v>#DIV/0!</v>
      </c>
      <c r="AX65" s="18" t="e">
        <f>$A$1*'[3]Populatia'!$AX$50*'[3]Populatia'!AX65/('[3]Distante'!AX65*'[3]Distante'!AX65)</f>
        <v>#DIV/0!</v>
      </c>
      <c r="AY65" s="18" t="e">
        <f>$A$1*'[3]Populatia'!$AY$51*'[3]Populatia'!AY65/('[3]Distante'!AY65*'[3]Distante'!AY65)</f>
        <v>#DIV/0!</v>
      </c>
      <c r="AZ65" s="18" t="e">
        <f>$A$1*'[3]Populatia'!$AZ$52*'[3]Populatia'!AZ65/('[3]Distante'!AZ65*'[3]Distante'!AZ65)</f>
        <v>#DIV/0!</v>
      </c>
      <c r="BA65" s="18" t="e">
        <f>$A$1*'[3]Populatia'!$BA$53*'[3]Populatia'!BA65/('[3]Distante'!BA65*'[3]Distante'!BA65)</f>
        <v>#DIV/0!</v>
      </c>
      <c r="BB65" s="18" t="e">
        <f>$A$1*'[3]Populatia'!$BB$54*'[3]Populatia'!BB65/('[3]Distante'!BB65*'[3]Distante'!BB65)</f>
        <v>#DIV/0!</v>
      </c>
      <c r="BC65" s="18" t="e">
        <f>$A$1*'[3]Populatia'!$BC$55*'[3]Populatia'!BC65/('[3]Distante'!BC65*'[3]Distante'!BC65)</f>
        <v>#DIV/0!</v>
      </c>
      <c r="BD65" s="18" t="e">
        <f>$A$1*'[3]Populatia'!$BD$56*'[3]Populatia'!BD65/('[3]Distante'!BD65*'[3]Distante'!BD65)</f>
        <v>#DIV/0!</v>
      </c>
      <c r="BE65" s="18" t="e">
        <f>$A$1*'[3]Populatia'!$BE$57*'[3]Populatia'!BE65/('[3]Distante'!BE65*'[3]Distante'!BE65)</f>
        <v>#DIV/0!</v>
      </c>
      <c r="BF65" s="18" t="e">
        <f>$A$1*'[3]Populatia'!$BF$58*'[3]Populatia'!BF65/('[3]Distante'!BF65*'[3]Distante'!BF65)</f>
        <v>#DIV/0!</v>
      </c>
      <c r="BG65" s="18" t="e">
        <f>$A$1*'[3]Populatia'!$BG$59*'[3]Populatia'!BG65/('[3]Distante'!BG65*'[3]Distante'!BG65)</f>
        <v>#DIV/0!</v>
      </c>
      <c r="BH65" s="18" t="e">
        <f>$A$1*'[3]Populatia'!$BH$60*'[3]Populatia'!BH65/('[3]Distante'!BH65*'[3]Distante'!BH65)</f>
        <v>#DIV/0!</v>
      </c>
      <c r="BI65" s="18" t="e">
        <f>$A$1*'[3]Populatia'!$BI$61*'[3]Populatia'!BI65/('[3]Distante'!BI65*'[3]Distante'!BI65)</f>
        <v>#DIV/0!</v>
      </c>
      <c r="BJ65" s="18" t="e">
        <f>$A$1*'[3]Populatia'!$BJ$62*'[3]Populatia'!BJ65/('[3]Distante'!BJ65*'[3]Distante'!BJ65)</f>
        <v>#DIV/0!</v>
      </c>
      <c r="BK65" s="18" t="e">
        <f>$A$1*'[3]Populatia'!$BK$63*'[3]Populatia'!BK65/('[3]Distante'!BK65*'[3]Distante'!BK65)</f>
        <v>#DIV/0!</v>
      </c>
      <c r="BL65" s="18" t="e">
        <f>$A$1*'[3]Populatia'!$BL$64*'[3]Populatia'!BL65/('[3]Distante'!BL65*'[3]Distante'!BL65)</f>
        <v>#DIV/0!</v>
      </c>
      <c r="BM65" s="17" t="s">
        <v>43</v>
      </c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 t="e">
        <f t="shared" si="0"/>
        <v>#DIV/0!</v>
      </c>
      <c r="CC65" s="18"/>
      <c r="CD65" s="18"/>
      <c r="CE65" s="18"/>
    </row>
    <row r="66" spans="1:83" ht="15">
      <c r="A66" s="21" t="s">
        <v>109</v>
      </c>
      <c r="B66" s="18" t="e">
        <f>$A$1*'[3]Populatia'!$B$2*'[3]Populatia'!B66/('[3]Distante'!B66*'[3]Distante'!B66)</f>
        <v>#DIV/0!</v>
      </c>
      <c r="C66" s="18" t="e">
        <f>$A$1*'[3]Populatia'!$C$3*'[3]Populatia'!C66/('[3]Distante'!C66*'[3]Distante'!C66)</f>
        <v>#DIV/0!</v>
      </c>
      <c r="D66" s="18" t="e">
        <f>$A$1*'[3]Populatia'!$D$4*'[3]Populatia'!D66/('[3]Distante'!D66*'[3]Distante'!D66)</f>
        <v>#DIV/0!</v>
      </c>
      <c r="E66" s="18" t="e">
        <f>$A$1*'[3]Populatia'!$E$5*'[3]Populatia'!E66/('[3]Distante'!E66*'[3]Distante'!E66)</f>
        <v>#DIV/0!</v>
      </c>
      <c r="F66" s="18" t="e">
        <f>$A$1*'[3]Populatia'!$F$6*'[3]Populatia'!F66/('[3]Distante'!F66*'[3]Distante'!F66)</f>
        <v>#DIV/0!</v>
      </c>
      <c r="G66" s="18" t="e">
        <f>$A$1*'[3]Populatia'!$G$7*'[3]Populatia'!G66/('[3]Distante'!G66*'[3]Distante'!G66)</f>
        <v>#DIV/0!</v>
      </c>
      <c r="H66" s="18" t="e">
        <f>$A$1*'[3]Populatia'!$H$8*'[3]Populatia'!H66/('[3]Distante'!H66*'[3]Distante'!H66)</f>
        <v>#DIV/0!</v>
      </c>
      <c r="I66" s="18" t="e">
        <f>$A$1*'[3]Populatia'!$I$9*'[3]Populatia'!I66/('[3]Distante'!I66*'[3]Distante'!I66)</f>
        <v>#DIV/0!</v>
      </c>
      <c r="J66" s="18" t="e">
        <f>$A$1*'[3]Populatia'!$J$10*'[3]Populatia'!J66/('[3]Distante'!J66*'[3]Distante'!J66)</f>
        <v>#DIV/0!</v>
      </c>
      <c r="K66" s="18" t="e">
        <f>$A$1*'[3]Populatia'!$K$11*'[3]Populatia'!K66/('[3]Distante'!K66*'[3]Distante'!K66)</f>
        <v>#DIV/0!</v>
      </c>
      <c r="L66" s="18" t="e">
        <f>$A$1*'[3]Populatia'!$L$12*'[3]Populatia'!L66/('[3]Distante'!L66*'[3]Distante'!L66)</f>
        <v>#DIV/0!</v>
      </c>
      <c r="M66" s="18" t="e">
        <f>$A$1*'[3]Populatia'!$M$13*'[3]Populatia'!M66/('[3]Distante'!M66*'[3]Distante'!M66)</f>
        <v>#DIV/0!</v>
      </c>
      <c r="N66" s="18" t="e">
        <f>$A$1*'[3]Populatia'!$N$14*'[3]Populatia'!N66/('[3]Distante'!N66*'[3]Distante'!N66)</f>
        <v>#DIV/0!</v>
      </c>
      <c r="O66" s="18" t="e">
        <f>$A$1*'[3]Populatia'!$O$15*'[3]Populatia'!O66/('[3]Distante'!O66*'[3]Distante'!O66)</f>
        <v>#DIV/0!</v>
      </c>
      <c r="P66" s="18" t="e">
        <f>$A$1*'[3]Populatia'!$P$16*'[3]Populatia'!P66/('[3]Distante'!P66*'[3]Distante'!P66)</f>
        <v>#DIV/0!</v>
      </c>
      <c r="Q66" s="18" t="e">
        <f>$A$1*'[3]Populatia'!$Q$17*'[3]Populatia'!Q66/('[3]Distante'!Q66*'[3]Distante'!Q66)</f>
        <v>#DIV/0!</v>
      </c>
      <c r="R66" s="18" t="e">
        <f>$A$1*'[3]Populatia'!$R$18*'[3]Populatia'!R66/('[3]Distante'!R66*'[3]Distante'!R66)</f>
        <v>#DIV/0!</v>
      </c>
      <c r="S66" s="18" t="e">
        <f>$A$1*'[3]Populatia'!$S$19*'[3]Populatia'!S66/('[3]Distante'!S66*'[3]Distante'!S66)</f>
        <v>#DIV/0!</v>
      </c>
      <c r="T66" s="18" t="e">
        <f>$A$1*'[3]Populatia'!$T$20*'[3]Populatia'!T66/('[3]Distante'!T66*'[3]Distante'!T66)</f>
        <v>#DIV/0!</v>
      </c>
      <c r="U66" s="18" t="e">
        <f>$A$1*'[3]Populatia'!$U$21*'[3]Populatia'!U66/('[3]Distante'!U66*'[3]Distante'!U66)</f>
        <v>#DIV/0!</v>
      </c>
      <c r="V66" s="18" t="e">
        <f>$A$1*'[3]Populatia'!$V$22*'[3]Populatia'!V66/('[3]Distante'!V66*'[3]Distante'!V66)</f>
        <v>#DIV/0!</v>
      </c>
      <c r="W66" s="18" t="e">
        <f>$A$1*'[3]Populatia'!$W$23*'[3]Populatia'!W66/('[3]Distante'!W66*'[3]Distante'!W66)</f>
        <v>#DIV/0!</v>
      </c>
      <c r="X66" s="18" t="e">
        <f>$A$1*'[3]Populatia'!$X$24*'[3]Populatia'!X66/('[3]Distante'!X66*'[3]Distante'!X66)</f>
        <v>#DIV/0!</v>
      </c>
      <c r="Y66" s="18" t="e">
        <f>$A$1*'[3]Populatia'!$Y$25*'[3]Populatia'!Y66/('[3]Distante'!Y66*'[3]Distante'!Y66)</f>
        <v>#DIV/0!</v>
      </c>
      <c r="Z66" s="18" t="e">
        <f>$A$1*'[3]Populatia'!$Z$26*'[3]Populatia'!Z66/('[3]Distante'!Z66*'[3]Distante'!Z66)</f>
        <v>#DIV/0!</v>
      </c>
      <c r="AA66" s="18" t="e">
        <f>$A$1*'[3]Populatia'!$AA$27*'[3]Populatia'!AA66/('[3]Distante'!AA66*'[3]Distante'!AA66)</f>
        <v>#DIV/0!</v>
      </c>
      <c r="AB66" s="18" t="e">
        <f>$A$1*'[3]Populatia'!$AB$28*'[3]Populatia'!AB66/('[3]Distante'!AB66*'[3]Distante'!AB66)</f>
        <v>#DIV/0!</v>
      </c>
      <c r="AC66" s="18" t="e">
        <f>$A$1*'[3]Populatia'!$AC$29*'[3]Populatia'!AC66/('[3]Distante'!AC66*'[3]Distante'!AC66)</f>
        <v>#DIV/0!</v>
      </c>
      <c r="AD66" s="18" t="e">
        <f>$A$1*'[3]Populatia'!$AD$30*'[3]Populatia'!AD66/('[3]Distante'!AD66*'[3]Distante'!AD66)</f>
        <v>#DIV/0!</v>
      </c>
      <c r="AE66" s="18" t="e">
        <f>$A$1*'[3]Populatia'!$AE$31*'[3]Populatia'!AE66/('[3]Distante'!AE66*'[3]Distante'!AE66)</f>
        <v>#DIV/0!</v>
      </c>
      <c r="AF66" s="18" t="e">
        <f>$A$1*'[3]Populatia'!$AF$32*'[3]Populatia'!AF66/('[3]Distante'!AF66*'[3]Distante'!AF66)</f>
        <v>#DIV/0!</v>
      </c>
      <c r="AG66" s="18" t="e">
        <f>$A$1*'[3]Populatia'!$AG$33*'[3]Populatia'!AG66/('[3]Distante'!AG66*'[3]Distante'!AG66)</f>
        <v>#DIV/0!</v>
      </c>
      <c r="AH66" s="18" t="e">
        <f>$A$1*'[3]Populatia'!$AH$34*'[3]Populatia'!AH66/('[3]Distante'!AH66*'[3]Distante'!AH66)</f>
        <v>#DIV/0!</v>
      </c>
      <c r="AI66" s="18" t="e">
        <f>$A$1*'[3]Populatia'!$AI$35*'[3]Populatia'!AI66/('[3]Distante'!AI66*'[3]Distante'!AI66)</f>
        <v>#DIV/0!</v>
      </c>
      <c r="AJ66" s="18" t="e">
        <f>$A$1*'[3]Populatia'!$AJ$36*'[3]Populatia'!AJ66/('[3]Distante'!AJ66*'[3]Distante'!AJ66)</f>
        <v>#DIV/0!</v>
      </c>
      <c r="AK66" s="18" t="e">
        <f>$A$1*'[3]Populatia'!$AK$37*'[3]Populatia'!AK66/('[3]Distante'!AK66*'[3]Distante'!AK66)</f>
        <v>#DIV/0!</v>
      </c>
      <c r="AL66" s="18" t="e">
        <f>$A$1*'[3]Populatia'!$AL$38*'[3]Populatia'!AL66/('[3]Distante'!AL66*'[3]Distante'!AL66)</f>
        <v>#DIV/0!</v>
      </c>
      <c r="AM66" s="18" t="e">
        <f>$A$1*'[3]Populatia'!$AM$39*'[3]Populatia'!AM66/('[3]Distante'!AM66*'[3]Distante'!AM66)</f>
        <v>#DIV/0!</v>
      </c>
      <c r="AN66" s="18" t="e">
        <f>$A$1*'[3]Populatia'!$AN$40*'[3]Populatia'!AN66/('[3]Distante'!AN66*'[3]Distante'!AN66)</f>
        <v>#DIV/0!</v>
      </c>
      <c r="AO66" s="18" t="e">
        <f>$A$1*'[3]Populatia'!$AO$41*'[3]Populatia'!AO66/('[3]Distante'!AO66*'[3]Distante'!AO66)</f>
        <v>#DIV/0!</v>
      </c>
      <c r="AP66" s="18" t="e">
        <f>$A$1*'[3]Populatia'!$AP$42*'[3]Populatia'!AP66/('[3]Distante'!AP66*'[3]Distante'!AP66)</f>
        <v>#DIV/0!</v>
      </c>
      <c r="AQ66" s="18" t="e">
        <f>$A$1*'[3]Populatia'!$AQ$43*'[3]Populatia'!AQ66/('[3]Distante'!AQ66*'[3]Distante'!AQ66)</f>
        <v>#DIV/0!</v>
      </c>
      <c r="AR66" s="18" t="e">
        <f>$A$1*'[3]Populatia'!$AR$44*'[3]Populatia'!AR66/('[3]Distante'!AR66*'[3]Distante'!AR66)</f>
        <v>#DIV/0!</v>
      </c>
      <c r="AS66" s="18" t="e">
        <f>$A$1*'[3]Populatia'!$AS$45*'[3]Populatia'!AS66/('[3]Distante'!AS66*'[3]Distante'!AS66)</f>
        <v>#DIV/0!</v>
      </c>
      <c r="AT66" s="18" t="e">
        <f>$A$1*'[3]Populatia'!$AT$46*'[3]Populatia'!AT66/('[3]Distante'!AT66*'[3]Distante'!AT66)</f>
        <v>#DIV/0!</v>
      </c>
      <c r="AU66" s="18" t="e">
        <f>$A$1*'[3]Populatia'!$AU$47*'[3]Populatia'!AU66/('[3]Distante'!AU66*'[3]Distante'!AU66)</f>
        <v>#DIV/0!</v>
      </c>
      <c r="AV66" s="18" t="e">
        <f>$A$1*'[3]Populatia'!$AV$48*'[3]Populatia'!AV66/('[3]Distante'!AV66*'[3]Distante'!AV66)</f>
        <v>#DIV/0!</v>
      </c>
      <c r="AW66" s="18" t="e">
        <f>$A$1*'[3]Populatia'!$AW$49*'[3]Populatia'!AW66/('[3]Distante'!AW66*'[3]Distante'!AW66)</f>
        <v>#DIV/0!</v>
      </c>
      <c r="AX66" s="18" t="e">
        <f>$A$1*'[3]Populatia'!$AX$50*'[3]Populatia'!AX66/('[3]Distante'!AX66*'[3]Distante'!AX66)</f>
        <v>#DIV/0!</v>
      </c>
      <c r="AY66" s="18" t="e">
        <f>$A$1*'[3]Populatia'!$AY$51*'[3]Populatia'!AY66/('[3]Distante'!AY66*'[3]Distante'!AY66)</f>
        <v>#DIV/0!</v>
      </c>
      <c r="AZ66" s="18" t="e">
        <f>$A$1*'[3]Populatia'!$AZ$52*'[3]Populatia'!AZ66/('[3]Distante'!AZ66*'[3]Distante'!AZ66)</f>
        <v>#DIV/0!</v>
      </c>
      <c r="BA66" s="18" t="e">
        <f>$A$1*'[3]Populatia'!$BA$53*'[3]Populatia'!BA66/('[3]Distante'!BA66*'[3]Distante'!BA66)</f>
        <v>#DIV/0!</v>
      </c>
      <c r="BB66" s="18" t="e">
        <f>$A$1*'[3]Populatia'!$BB$54*'[3]Populatia'!BB66/('[3]Distante'!BB66*'[3]Distante'!BB66)</f>
        <v>#DIV/0!</v>
      </c>
      <c r="BC66" s="18" t="e">
        <f>$A$1*'[3]Populatia'!$BC$55*'[3]Populatia'!BC66/('[3]Distante'!BC66*'[3]Distante'!BC66)</f>
        <v>#DIV/0!</v>
      </c>
      <c r="BD66" s="18" t="e">
        <f>$A$1*'[3]Populatia'!$BD$56*'[3]Populatia'!BD66/('[3]Distante'!BD66*'[3]Distante'!BD66)</f>
        <v>#DIV/0!</v>
      </c>
      <c r="BE66" s="18" t="e">
        <f>$A$1*'[3]Populatia'!$BE$57*'[3]Populatia'!BE66/('[3]Distante'!BE66*'[3]Distante'!BE66)</f>
        <v>#DIV/0!</v>
      </c>
      <c r="BF66" s="18" t="e">
        <f>$A$1*'[3]Populatia'!$BF$58*'[3]Populatia'!BF66/('[3]Distante'!BF66*'[3]Distante'!BF66)</f>
        <v>#DIV/0!</v>
      </c>
      <c r="BG66" s="18" t="e">
        <f>$A$1*'[3]Populatia'!$BG$59*'[3]Populatia'!BG66/('[3]Distante'!BG66*'[3]Distante'!BG66)</f>
        <v>#DIV/0!</v>
      </c>
      <c r="BH66" s="18" t="e">
        <f>$A$1*'[3]Populatia'!$BH$60*'[3]Populatia'!BH66/('[3]Distante'!BH66*'[3]Distante'!BH66)</f>
        <v>#DIV/0!</v>
      </c>
      <c r="BI66" s="18" t="e">
        <f>$A$1*'[3]Populatia'!$BI$61*'[3]Populatia'!BI66/('[3]Distante'!BI66*'[3]Distante'!BI66)</f>
        <v>#DIV/0!</v>
      </c>
      <c r="BJ66" s="18" t="e">
        <f>$A$1*'[3]Populatia'!$BJ$62*'[3]Populatia'!BJ66/('[3]Distante'!BJ66*'[3]Distante'!BJ66)</f>
        <v>#DIV/0!</v>
      </c>
      <c r="BK66" s="18" t="e">
        <f>$A$1*'[3]Populatia'!$BK$63*'[3]Populatia'!BK66/('[3]Distante'!BK66*'[3]Distante'!BK66)</f>
        <v>#DIV/0!</v>
      </c>
      <c r="BL66" s="18" t="e">
        <f>$A$1*'[3]Populatia'!$BL$64*'[3]Populatia'!BL66/('[3]Distante'!BL66*'[3]Distante'!BL66)</f>
        <v>#DIV/0!</v>
      </c>
      <c r="BM66" s="18" t="e">
        <f>$A$1*'[3]Populatia'!$BM$65*'[3]Populatia'!BM66/('[3]Distante'!BM66*'[3]Distante'!BM66)</f>
        <v>#DIV/0!</v>
      </c>
      <c r="BN66" s="17" t="s">
        <v>43</v>
      </c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 t="e">
        <f t="shared" si="0"/>
        <v>#DIV/0!</v>
      </c>
      <c r="CC66" s="18"/>
      <c r="CD66" s="18"/>
      <c r="CE66" s="18"/>
    </row>
    <row r="67" spans="1:83" ht="15">
      <c r="A67" s="21" t="s">
        <v>110</v>
      </c>
      <c r="B67" s="18" t="e">
        <f>$A$1*'[3]Populatia'!$B$2*'[3]Populatia'!B67/('[3]Distante'!B67*'[3]Distante'!B67)</f>
        <v>#DIV/0!</v>
      </c>
      <c r="C67" s="18" t="e">
        <f>$A$1*'[3]Populatia'!$C$3*'[3]Populatia'!C67/('[3]Distante'!C67*'[3]Distante'!C67)</f>
        <v>#DIV/0!</v>
      </c>
      <c r="D67" s="18" t="e">
        <f>$A$1*'[3]Populatia'!$D$4*'[3]Populatia'!D67/('[3]Distante'!D67*'[3]Distante'!D67)</f>
        <v>#DIV/0!</v>
      </c>
      <c r="E67" s="18" t="e">
        <f>$A$1*'[3]Populatia'!$E$5*'[3]Populatia'!E67/('[3]Distante'!E67*'[3]Distante'!E67)</f>
        <v>#DIV/0!</v>
      </c>
      <c r="F67" s="18" t="e">
        <f>$A$1*'[3]Populatia'!$F$6*'[3]Populatia'!F67/('[3]Distante'!F67*'[3]Distante'!F67)</f>
        <v>#DIV/0!</v>
      </c>
      <c r="G67" s="18" t="e">
        <f>$A$1*'[3]Populatia'!$G$7*'[3]Populatia'!G67/('[3]Distante'!G67*'[3]Distante'!G67)</f>
        <v>#DIV/0!</v>
      </c>
      <c r="H67" s="18" t="e">
        <f>$A$1*'[3]Populatia'!$H$8*'[3]Populatia'!H67/('[3]Distante'!H67*'[3]Distante'!H67)</f>
        <v>#DIV/0!</v>
      </c>
      <c r="I67" s="18" t="e">
        <f>$A$1*'[3]Populatia'!$I$9*'[3]Populatia'!I67/('[3]Distante'!I67*'[3]Distante'!I67)</f>
        <v>#DIV/0!</v>
      </c>
      <c r="J67" s="18" t="e">
        <f>$A$1*'[3]Populatia'!$J$10*'[3]Populatia'!J67/('[3]Distante'!J67*'[3]Distante'!J67)</f>
        <v>#DIV/0!</v>
      </c>
      <c r="K67" s="18" t="e">
        <f>$A$1*'[3]Populatia'!$K$11*'[3]Populatia'!K67/('[3]Distante'!K67*'[3]Distante'!K67)</f>
        <v>#DIV/0!</v>
      </c>
      <c r="L67" s="18" t="e">
        <f>$A$1*'[3]Populatia'!$L$12*'[3]Populatia'!L67/('[3]Distante'!L67*'[3]Distante'!L67)</f>
        <v>#DIV/0!</v>
      </c>
      <c r="M67" s="18" t="e">
        <f>$A$1*'[3]Populatia'!$M$13*'[3]Populatia'!M67/('[3]Distante'!M67*'[3]Distante'!M67)</f>
        <v>#DIV/0!</v>
      </c>
      <c r="N67" s="18" t="e">
        <f>$A$1*'[3]Populatia'!$N$14*'[3]Populatia'!N67/('[3]Distante'!N67*'[3]Distante'!N67)</f>
        <v>#DIV/0!</v>
      </c>
      <c r="O67" s="18" t="e">
        <f>$A$1*'[3]Populatia'!$O$15*'[3]Populatia'!O67/('[3]Distante'!O67*'[3]Distante'!O67)</f>
        <v>#DIV/0!</v>
      </c>
      <c r="P67" s="18" t="e">
        <f>$A$1*'[3]Populatia'!$P$16*'[3]Populatia'!P67/('[3]Distante'!P67*'[3]Distante'!P67)</f>
        <v>#DIV/0!</v>
      </c>
      <c r="Q67" s="18" t="e">
        <f>$A$1*'[3]Populatia'!$Q$17*'[3]Populatia'!Q67/('[3]Distante'!Q67*'[3]Distante'!Q67)</f>
        <v>#DIV/0!</v>
      </c>
      <c r="R67" s="18" t="e">
        <f>$A$1*'[3]Populatia'!$R$18*'[3]Populatia'!R67/('[3]Distante'!R67*'[3]Distante'!R67)</f>
        <v>#DIV/0!</v>
      </c>
      <c r="S67" s="18" t="e">
        <f>$A$1*'[3]Populatia'!$S$19*'[3]Populatia'!S67/('[3]Distante'!S67*'[3]Distante'!S67)</f>
        <v>#DIV/0!</v>
      </c>
      <c r="T67" s="18" t="e">
        <f>$A$1*'[3]Populatia'!$T$20*'[3]Populatia'!T67/('[3]Distante'!T67*'[3]Distante'!T67)</f>
        <v>#DIV/0!</v>
      </c>
      <c r="U67" s="18" t="e">
        <f>$A$1*'[3]Populatia'!$U$21*'[3]Populatia'!U67/('[3]Distante'!U67*'[3]Distante'!U67)</f>
        <v>#DIV/0!</v>
      </c>
      <c r="V67" s="18" t="e">
        <f>$A$1*'[3]Populatia'!$V$22*'[3]Populatia'!V67/('[3]Distante'!V67*'[3]Distante'!V67)</f>
        <v>#DIV/0!</v>
      </c>
      <c r="W67" s="18" t="e">
        <f>$A$1*'[3]Populatia'!$W$23*'[3]Populatia'!W67/('[3]Distante'!W67*'[3]Distante'!W67)</f>
        <v>#DIV/0!</v>
      </c>
      <c r="X67" s="18" t="e">
        <f>$A$1*'[3]Populatia'!$X$24*'[3]Populatia'!X67/('[3]Distante'!X67*'[3]Distante'!X67)</f>
        <v>#DIV/0!</v>
      </c>
      <c r="Y67" s="18" t="e">
        <f>$A$1*'[3]Populatia'!$Y$25*'[3]Populatia'!Y67/('[3]Distante'!Y67*'[3]Distante'!Y67)</f>
        <v>#DIV/0!</v>
      </c>
      <c r="Z67" s="18" t="e">
        <f>$A$1*'[3]Populatia'!$Z$26*'[3]Populatia'!Z67/('[3]Distante'!Z67*'[3]Distante'!Z67)</f>
        <v>#DIV/0!</v>
      </c>
      <c r="AA67" s="18" t="e">
        <f>$A$1*'[3]Populatia'!$AA$27*'[3]Populatia'!AA67/('[3]Distante'!AA67*'[3]Distante'!AA67)</f>
        <v>#DIV/0!</v>
      </c>
      <c r="AB67" s="18" t="e">
        <f>$A$1*'[3]Populatia'!$AB$28*'[3]Populatia'!AB67/('[3]Distante'!AB67*'[3]Distante'!AB67)</f>
        <v>#DIV/0!</v>
      </c>
      <c r="AC67" s="18" t="e">
        <f>$A$1*'[3]Populatia'!$AC$29*'[3]Populatia'!AC67/('[3]Distante'!AC67*'[3]Distante'!AC67)</f>
        <v>#DIV/0!</v>
      </c>
      <c r="AD67" s="18" t="e">
        <f>$A$1*'[3]Populatia'!$AD$30*'[3]Populatia'!AD67/('[3]Distante'!AD67*'[3]Distante'!AD67)</f>
        <v>#DIV/0!</v>
      </c>
      <c r="AE67" s="18" t="e">
        <f>$A$1*'[3]Populatia'!$AE$31*'[3]Populatia'!AE67/('[3]Distante'!AE67*'[3]Distante'!AE67)</f>
        <v>#DIV/0!</v>
      </c>
      <c r="AF67" s="18" t="e">
        <f>$A$1*'[3]Populatia'!$AF$32*'[3]Populatia'!AF67/('[3]Distante'!AF67*'[3]Distante'!AF67)</f>
        <v>#DIV/0!</v>
      </c>
      <c r="AG67" s="18" t="e">
        <f>$A$1*'[3]Populatia'!$AG$33*'[3]Populatia'!AG67/('[3]Distante'!AG67*'[3]Distante'!AG67)</f>
        <v>#DIV/0!</v>
      </c>
      <c r="AH67" s="18" t="e">
        <f>$A$1*'[3]Populatia'!$AH$34*'[3]Populatia'!AH67/('[3]Distante'!AH67*'[3]Distante'!AH67)</f>
        <v>#DIV/0!</v>
      </c>
      <c r="AI67" s="18" t="e">
        <f>$A$1*'[3]Populatia'!$AI$35*'[3]Populatia'!AI67/('[3]Distante'!AI67*'[3]Distante'!AI67)</f>
        <v>#DIV/0!</v>
      </c>
      <c r="AJ67" s="18" t="e">
        <f>$A$1*'[3]Populatia'!$AJ$36*'[3]Populatia'!AJ67/('[3]Distante'!AJ67*'[3]Distante'!AJ67)</f>
        <v>#DIV/0!</v>
      </c>
      <c r="AK67" s="18" t="e">
        <f>$A$1*'[3]Populatia'!$AK$37*'[3]Populatia'!AK67/('[3]Distante'!AK67*'[3]Distante'!AK67)</f>
        <v>#DIV/0!</v>
      </c>
      <c r="AL67" s="18" t="e">
        <f>$A$1*'[3]Populatia'!$AL$38*'[3]Populatia'!AL67/('[3]Distante'!AL67*'[3]Distante'!AL67)</f>
        <v>#DIV/0!</v>
      </c>
      <c r="AM67" s="18" t="e">
        <f>$A$1*'[3]Populatia'!$AM$39*'[3]Populatia'!AM67/('[3]Distante'!AM67*'[3]Distante'!AM67)</f>
        <v>#DIV/0!</v>
      </c>
      <c r="AN67" s="18" t="e">
        <f>$A$1*'[3]Populatia'!$AN$40*'[3]Populatia'!AN67/('[3]Distante'!AN67*'[3]Distante'!AN67)</f>
        <v>#DIV/0!</v>
      </c>
      <c r="AO67" s="18" t="e">
        <f>$A$1*'[3]Populatia'!$AO$41*'[3]Populatia'!AO67/('[3]Distante'!AO67*'[3]Distante'!AO67)</f>
        <v>#DIV/0!</v>
      </c>
      <c r="AP67" s="18" t="e">
        <f>$A$1*'[3]Populatia'!$AP$42*'[3]Populatia'!AP67/('[3]Distante'!AP67*'[3]Distante'!AP67)</f>
        <v>#DIV/0!</v>
      </c>
      <c r="AQ67" s="18" t="e">
        <f>$A$1*'[3]Populatia'!$AQ$43*'[3]Populatia'!AQ67/('[3]Distante'!AQ67*'[3]Distante'!AQ67)</f>
        <v>#DIV/0!</v>
      </c>
      <c r="AR67" s="18" t="e">
        <f>$A$1*'[3]Populatia'!$AR$44*'[3]Populatia'!AR67/('[3]Distante'!AR67*'[3]Distante'!AR67)</f>
        <v>#DIV/0!</v>
      </c>
      <c r="AS67" s="18" t="e">
        <f>$A$1*'[3]Populatia'!$AS$45*'[3]Populatia'!AS67/('[3]Distante'!AS67*'[3]Distante'!AS67)</f>
        <v>#DIV/0!</v>
      </c>
      <c r="AT67" s="18" t="e">
        <f>$A$1*'[3]Populatia'!$AT$46*'[3]Populatia'!AT67/('[3]Distante'!AT67*'[3]Distante'!AT67)</f>
        <v>#DIV/0!</v>
      </c>
      <c r="AU67" s="18" t="e">
        <f>$A$1*'[3]Populatia'!$AU$47*'[3]Populatia'!AU67/('[3]Distante'!AU67*'[3]Distante'!AU67)</f>
        <v>#DIV/0!</v>
      </c>
      <c r="AV67" s="18" t="e">
        <f>$A$1*'[3]Populatia'!$AV$48*'[3]Populatia'!AV67/('[3]Distante'!AV67*'[3]Distante'!AV67)</f>
        <v>#DIV/0!</v>
      </c>
      <c r="AW67" s="18" t="e">
        <f>$A$1*'[3]Populatia'!$AW$49*'[3]Populatia'!AW67/('[3]Distante'!AW67*'[3]Distante'!AW67)</f>
        <v>#DIV/0!</v>
      </c>
      <c r="AX67" s="18" t="e">
        <f>$A$1*'[3]Populatia'!$AX$50*'[3]Populatia'!AX67/('[3]Distante'!AX67*'[3]Distante'!AX67)</f>
        <v>#DIV/0!</v>
      </c>
      <c r="AY67" s="18" t="e">
        <f>$A$1*'[3]Populatia'!$AY$51*'[3]Populatia'!AY67/('[3]Distante'!AY67*'[3]Distante'!AY67)</f>
        <v>#DIV/0!</v>
      </c>
      <c r="AZ67" s="18" t="e">
        <f>$A$1*'[3]Populatia'!$AZ$52*'[3]Populatia'!AZ67/('[3]Distante'!AZ67*'[3]Distante'!AZ67)</f>
        <v>#DIV/0!</v>
      </c>
      <c r="BA67" s="18" t="e">
        <f>$A$1*'[3]Populatia'!$BA$53*'[3]Populatia'!BA67/('[3]Distante'!BA67*'[3]Distante'!BA67)</f>
        <v>#DIV/0!</v>
      </c>
      <c r="BB67" s="18" t="e">
        <f>$A$1*'[3]Populatia'!$BB$54*'[3]Populatia'!BB67/('[3]Distante'!BB67*'[3]Distante'!BB67)</f>
        <v>#DIV/0!</v>
      </c>
      <c r="BC67" s="18" t="e">
        <f>$A$1*'[3]Populatia'!$BC$55*'[3]Populatia'!BC67/('[3]Distante'!BC67*'[3]Distante'!BC67)</f>
        <v>#DIV/0!</v>
      </c>
      <c r="BD67" s="18" t="e">
        <f>$A$1*'[3]Populatia'!$BD$56*'[3]Populatia'!BD67/('[3]Distante'!BD67*'[3]Distante'!BD67)</f>
        <v>#DIV/0!</v>
      </c>
      <c r="BE67" s="18" t="e">
        <f>$A$1*'[3]Populatia'!$BE$57*'[3]Populatia'!BE67/('[3]Distante'!BE67*'[3]Distante'!BE67)</f>
        <v>#DIV/0!</v>
      </c>
      <c r="BF67" s="18" t="e">
        <f>$A$1*'[3]Populatia'!$BF$58*'[3]Populatia'!BF67/('[3]Distante'!BF67*'[3]Distante'!BF67)</f>
        <v>#DIV/0!</v>
      </c>
      <c r="BG67" s="18" t="e">
        <f>$A$1*'[3]Populatia'!$BG$59*'[3]Populatia'!BG67/('[3]Distante'!BG67*'[3]Distante'!BG67)</f>
        <v>#DIV/0!</v>
      </c>
      <c r="BH67" s="18" t="e">
        <f>$A$1*'[3]Populatia'!$BH$60*'[3]Populatia'!BH67/('[3]Distante'!BH67*'[3]Distante'!BH67)</f>
        <v>#DIV/0!</v>
      </c>
      <c r="BI67" s="18" t="e">
        <f>$A$1*'[3]Populatia'!$BI$61*'[3]Populatia'!BI67/('[3]Distante'!BI67*'[3]Distante'!BI67)</f>
        <v>#DIV/0!</v>
      </c>
      <c r="BJ67" s="18" t="e">
        <f>$A$1*'[3]Populatia'!$BJ$62*'[3]Populatia'!BJ67/('[3]Distante'!BJ67*'[3]Distante'!BJ67)</f>
        <v>#DIV/0!</v>
      </c>
      <c r="BK67" s="18" t="e">
        <f>$A$1*'[3]Populatia'!$BK$63*'[3]Populatia'!BK67/('[3]Distante'!BK67*'[3]Distante'!BK67)</f>
        <v>#DIV/0!</v>
      </c>
      <c r="BL67" s="18" t="e">
        <f>$A$1*'[3]Populatia'!$BL$64*'[3]Populatia'!BL67/('[3]Distante'!BL67*'[3]Distante'!BL67)</f>
        <v>#DIV/0!</v>
      </c>
      <c r="BM67" s="18" t="e">
        <f>$A$1*'[3]Populatia'!$BM$65*'[3]Populatia'!BM67/('[3]Distante'!BM67*'[3]Distante'!BM67)</f>
        <v>#DIV/0!</v>
      </c>
      <c r="BN67" s="18" t="e">
        <f>$A$1*'[3]Populatia'!$BN$66*'[3]Populatia'!BN67/('[3]Distante'!BN67*'[3]Distante'!BN67)</f>
        <v>#DIV/0!</v>
      </c>
      <c r="BO67" s="17" t="s">
        <v>43</v>
      </c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 t="e">
        <f t="shared" si="0"/>
        <v>#DIV/0!</v>
      </c>
      <c r="CC67" s="18"/>
      <c r="CD67" s="18"/>
      <c r="CE67" s="18"/>
    </row>
    <row r="68" spans="1:83" ht="15">
      <c r="A68" s="21" t="s">
        <v>127</v>
      </c>
      <c r="B68" s="18" t="e">
        <f>$A$1*'[3]Populatia'!$B$2*'[3]Populatia'!B68/('[3]Distante'!B68*'[3]Distante'!B68)</f>
        <v>#DIV/0!</v>
      </c>
      <c r="C68" s="18" t="e">
        <f>$A$1*'[3]Populatia'!$C$3*'[3]Populatia'!C68/('[3]Distante'!C68*'[3]Distante'!C68)</f>
        <v>#DIV/0!</v>
      </c>
      <c r="D68" s="18" t="e">
        <f>$A$1*'[3]Populatia'!$D$4*'[3]Populatia'!D68/('[3]Distante'!D68*'[3]Distante'!D68)</f>
        <v>#DIV/0!</v>
      </c>
      <c r="E68" s="18" t="e">
        <f>$A$1*'[3]Populatia'!$E$5*'[3]Populatia'!E68/('[3]Distante'!E68*'[3]Distante'!E68)</f>
        <v>#DIV/0!</v>
      </c>
      <c r="F68" s="18" t="e">
        <f>$A$1*'[3]Populatia'!$F$6*'[3]Populatia'!F68/('[3]Distante'!F68*'[3]Distante'!F68)</f>
        <v>#DIV/0!</v>
      </c>
      <c r="G68" s="18" t="e">
        <f>$A$1*'[3]Populatia'!$G$7*'[3]Populatia'!G68/('[3]Distante'!G68*'[3]Distante'!G68)</f>
        <v>#DIV/0!</v>
      </c>
      <c r="H68" s="18" t="e">
        <f>$A$1*'[3]Populatia'!$H$8*'[3]Populatia'!H68/('[3]Distante'!H68*'[3]Distante'!H68)</f>
        <v>#DIV/0!</v>
      </c>
      <c r="I68" s="18" t="e">
        <f>$A$1*'[3]Populatia'!$I$9*'[3]Populatia'!I68/('[3]Distante'!I68*'[3]Distante'!I68)</f>
        <v>#DIV/0!</v>
      </c>
      <c r="J68" s="18" t="e">
        <f>$A$1*'[3]Populatia'!$J$10*'[3]Populatia'!J68/('[3]Distante'!J68*'[3]Distante'!J68)</f>
        <v>#DIV/0!</v>
      </c>
      <c r="K68" s="18" t="e">
        <f>$A$1*'[3]Populatia'!$K$11*'[3]Populatia'!K68/('[3]Distante'!K68*'[3]Distante'!K68)</f>
        <v>#DIV/0!</v>
      </c>
      <c r="L68" s="18" t="e">
        <f>$A$1*'[3]Populatia'!$L$12*'[3]Populatia'!L68/('[3]Distante'!L68*'[3]Distante'!L68)</f>
        <v>#DIV/0!</v>
      </c>
      <c r="M68" s="18" t="e">
        <f>$A$1*'[3]Populatia'!$M$13*'[3]Populatia'!M68/('[3]Distante'!M68*'[3]Distante'!M68)</f>
        <v>#DIV/0!</v>
      </c>
      <c r="N68" s="18" t="e">
        <f>$A$1*'[3]Populatia'!$N$14*'[3]Populatia'!N68/('[3]Distante'!N68*'[3]Distante'!N68)</f>
        <v>#DIV/0!</v>
      </c>
      <c r="O68" s="18" t="e">
        <f>$A$1*'[3]Populatia'!$O$15*'[3]Populatia'!O68/('[3]Distante'!O68*'[3]Distante'!O68)</f>
        <v>#DIV/0!</v>
      </c>
      <c r="P68" s="18" t="e">
        <f>$A$1*'[3]Populatia'!$P$16*'[3]Populatia'!P68/('[3]Distante'!P68*'[3]Distante'!P68)</f>
        <v>#DIV/0!</v>
      </c>
      <c r="Q68" s="18" t="e">
        <f>$A$1*'[3]Populatia'!$Q$17*'[3]Populatia'!Q68/('[3]Distante'!Q68*'[3]Distante'!Q68)</f>
        <v>#DIV/0!</v>
      </c>
      <c r="R68" s="18" t="e">
        <f>$A$1*'[3]Populatia'!$R$18*'[3]Populatia'!R68/('[3]Distante'!R68*'[3]Distante'!R68)</f>
        <v>#DIV/0!</v>
      </c>
      <c r="S68" s="18" t="e">
        <f>$A$1*'[3]Populatia'!$S$19*'[3]Populatia'!S68/('[3]Distante'!S68*'[3]Distante'!S68)</f>
        <v>#DIV/0!</v>
      </c>
      <c r="T68" s="18" t="e">
        <f>$A$1*'[3]Populatia'!$T$20*'[3]Populatia'!T68/('[3]Distante'!T68*'[3]Distante'!T68)</f>
        <v>#DIV/0!</v>
      </c>
      <c r="U68" s="18" t="e">
        <f>$A$1*'[3]Populatia'!$U$21*'[3]Populatia'!U68/('[3]Distante'!U68*'[3]Distante'!U68)</f>
        <v>#DIV/0!</v>
      </c>
      <c r="V68" s="18" t="e">
        <f>$A$1*'[3]Populatia'!$V$22*'[3]Populatia'!V68/('[3]Distante'!V68*'[3]Distante'!V68)</f>
        <v>#DIV/0!</v>
      </c>
      <c r="W68" s="18" t="e">
        <f>$A$1*'[3]Populatia'!$W$23*'[3]Populatia'!W68/('[3]Distante'!W68*'[3]Distante'!W68)</f>
        <v>#DIV/0!</v>
      </c>
      <c r="X68" s="18" t="e">
        <f>$A$1*'[3]Populatia'!$X$24*'[3]Populatia'!X68/('[3]Distante'!X68*'[3]Distante'!X68)</f>
        <v>#DIV/0!</v>
      </c>
      <c r="Y68" s="18" t="e">
        <f>$A$1*'[3]Populatia'!$Y$25*'[3]Populatia'!Y68/('[3]Distante'!Y68*'[3]Distante'!Y68)</f>
        <v>#DIV/0!</v>
      </c>
      <c r="Z68" s="18" t="e">
        <f>$A$1*'[3]Populatia'!$Z$26*'[3]Populatia'!Z68/('[3]Distante'!Z68*'[3]Distante'!Z68)</f>
        <v>#DIV/0!</v>
      </c>
      <c r="AA68" s="18" t="e">
        <f>$A$1*'[3]Populatia'!$AA$27*'[3]Populatia'!AA68/('[3]Distante'!AA68*'[3]Distante'!AA68)</f>
        <v>#DIV/0!</v>
      </c>
      <c r="AB68" s="18" t="e">
        <f>$A$1*'[3]Populatia'!$AB$28*'[3]Populatia'!AB68/('[3]Distante'!AB68*'[3]Distante'!AB68)</f>
        <v>#DIV/0!</v>
      </c>
      <c r="AC68" s="18" t="e">
        <f>$A$1*'[3]Populatia'!$AC$29*'[3]Populatia'!AC68/('[3]Distante'!AC68*'[3]Distante'!AC68)</f>
        <v>#DIV/0!</v>
      </c>
      <c r="AD68" s="18" t="e">
        <f>$A$1*'[3]Populatia'!$AD$30*'[3]Populatia'!AD68/('[3]Distante'!AD68*'[3]Distante'!AD68)</f>
        <v>#DIV/0!</v>
      </c>
      <c r="AE68" s="18" t="e">
        <f>$A$1*'[3]Populatia'!$AE$31*'[3]Populatia'!AE68/('[3]Distante'!AE68*'[3]Distante'!AE68)</f>
        <v>#DIV/0!</v>
      </c>
      <c r="AF68" s="18" t="e">
        <f>$A$1*'[3]Populatia'!$AF$32*'[3]Populatia'!AF68/('[3]Distante'!AF68*'[3]Distante'!AF68)</f>
        <v>#DIV/0!</v>
      </c>
      <c r="AG68" s="18" t="e">
        <f>$A$1*'[3]Populatia'!$AG$33*'[3]Populatia'!AG68/('[3]Distante'!AG68*'[3]Distante'!AG68)</f>
        <v>#DIV/0!</v>
      </c>
      <c r="AH68" s="18" t="e">
        <f>$A$1*'[3]Populatia'!$AH$34*'[3]Populatia'!AH68/('[3]Distante'!AH68*'[3]Distante'!AH68)</f>
        <v>#DIV/0!</v>
      </c>
      <c r="AI68" s="18" t="e">
        <f>$A$1*'[3]Populatia'!$AI$35*'[3]Populatia'!AI68/('[3]Distante'!AI68*'[3]Distante'!AI68)</f>
        <v>#DIV/0!</v>
      </c>
      <c r="AJ68" s="18" t="e">
        <f>$A$1*'[3]Populatia'!$AJ$36*'[3]Populatia'!AJ68/('[3]Distante'!AJ68*'[3]Distante'!AJ68)</f>
        <v>#DIV/0!</v>
      </c>
      <c r="AK68" s="18" t="e">
        <f>$A$1*'[3]Populatia'!$AK$37*'[3]Populatia'!AK68/('[3]Distante'!AK68*'[3]Distante'!AK68)</f>
        <v>#DIV/0!</v>
      </c>
      <c r="AL68" s="18" t="e">
        <f>$A$1*'[3]Populatia'!$AL$38*'[3]Populatia'!AL68/('[3]Distante'!AL68*'[3]Distante'!AL68)</f>
        <v>#DIV/0!</v>
      </c>
      <c r="AM68" s="18" t="e">
        <f>$A$1*'[3]Populatia'!$AM$39*'[3]Populatia'!AM68/('[3]Distante'!AM68*'[3]Distante'!AM68)</f>
        <v>#DIV/0!</v>
      </c>
      <c r="AN68" s="18" t="e">
        <f>$A$1*'[3]Populatia'!$AN$40*'[3]Populatia'!AN68/('[3]Distante'!AN68*'[3]Distante'!AN68)</f>
        <v>#DIV/0!</v>
      </c>
      <c r="AO68" s="18" t="e">
        <f>$A$1*'[3]Populatia'!$AO$41*'[3]Populatia'!AO68/('[3]Distante'!AO68*'[3]Distante'!AO68)</f>
        <v>#DIV/0!</v>
      </c>
      <c r="AP68" s="18" t="e">
        <f>$A$1*'[3]Populatia'!$AP$42*'[3]Populatia'!AP68/('[3]Distante'!AP68*'[3]Distante'!AP68)</f>
        <v>#DIV/0!</v>
      </c>
      <c r="AQ68" s="18" t="e">
        <f>$A$1*'[3]Populatia'!$AQ$43*'[3]Populatia'!AQ68/('[3]Distante'!AQ68*'[3]Distante'!AQ68)</f>
        <v>#DIV/0!</v>
      </c>
      <c r="AR68" s="18" t="e">
        <f>$A$1*'[3]Populatia'!$AR$44*'[3]Populatia'!AR68/('[3]Distante'!AR68*'[3]Distante'!AR68)</f>
        <v>#DIV/0!</v>
      </c>
      <c r="AS68" s="18" t="e">
        <f>$A$1*'[3]Populatia'!$AS$45*'[3]Populatia'!AS68/('[3]Distante'!AS68*'[3]Distante'!AS68)</f>
        <v>#DIV/0!</v>
      </c>
      <c r="AT68" s="18" t="e">
        <f>$A$1*'[3]Populatia'!$AT$46*'[3]Populatia'!AT68/('[3]Distante'!AT68*'[3]Distante'!AT68)</f>
        <v>#DIV/0!</v>
      </c>
      <c r="AU68" s="18" t="e">
        <f>$A$1*'[3]Populatia'!$AU$47*'[3]Populatia'!AU68/('[3]Distante'!AU68*'[3]Distante'!AU68)</f>
        <v>#DIV/0!</v>
      </c>
      <c r="AV68" s="18" t="e">
        <f>$A$1*'[3]Populatia'!$AV$48*'[3]Populatia'!AV68/('[3]Distante'!AV68*'[3]Distante'!AV68)</f>
        <v>#DIV/0!</v>
      </c>
      <c r="AW68" s="18" t="e">
        <f>$A$1*'[3]Populatia'!$AW$49*'[3]Populatia'!AW68/('[3]Distante'!AW68*'[3]Distante'!AW68)</f>
        <v>#DIV/0!</v>
      </c>
      <c r="AX68" s="18" t="e">
        <f>$A$1*'[3]Populatia'!$AX$50*'[3]Populatia'!AX68/('[3]Distante'!AX68*'[3]Distante'!AX68)</f>
        <v>#DIV/0!</v>
      </c>
      <c r="AY68" s="18" t="e">
        <f>$A$1*'[3]Populatia'!$AY$51*'[3]Populatia'!AY68/('[3]Distante'!AY68*'[3]Distante'!AY68)</f>
        <v>#DIV/0!</v>
      </c>
      <c r="AZ68" s="18" t="e">
        <f>$A$1*'[3]Populatia'!$AZ$52*'[3]Populatia'!AZ68/('[3]Distante'!AZ68*'[3]Distante'!AZ68)</f>
        <v>#DIV/0!</v>
      </c>
      <c r="BA68" s="18" t="e">
        <f>$A$1*'[3]Populatia'!$BA$53*'[3]Populatia'!BA68/('[3]Distante'!BA68*'[3]Distante'!BA68)</f>
        <v>#DIV/0!</v>
      </c>
      <c r="BB68" s="18" t="e">
        <f>$A$1*'[3]Populatia'!$BB$54*'[3]Populatia'!BB68/('[3]Distante'!BB68*'[3]Distante'!BB68)</f>
        <v>#DIV/0!</v>
      </c>
      <c r="BC68" s="18" t="e">
        <f>$A$1*'[3]Populatia'!$BC$55*'[3]Populatia'!BC68/('[3]Distante'!BC68*'[3]Distante'!BC68)</f>
        <v>#DIV/0!</v>
      </c>
      <c r="BD68" s="18" t="e">
        <f>$A$1*'[3]Populatia'!$BD$56*'[3]Populatia'!BD68/('[3]Distante'!BD68*'[3]Distante'!BD68)</f>
        <v>#DIV/0!</v>
      </c>
      <c r="BE68" s="18" t="e">
        <f>$A$1*'[3]Populatia'!$BE$57*'[3]Populatia'!BE68/('[3]Distante'!BE68*'[3]Distante'!BE68)</f>
        <v>#DIV/0!</v>
      </c>
      <c r="BF68" s="18" t="e">
        <f>$A$1*'[3]Populatia'!$BF$58*'[3]Populatia'!BF68/('[3]Distante'!BF68*'[3]Distante'!BF68)</f>
        <v>#DIV/0!</v>
      </c>
      <c r="BG68" s="18" t="e">
        <f>$A$1*'[3]Populatia'!$BG$59*'[3]Populatia'!BG68/('[3]Distante'!BG68*'[3]Distante'!BG68)</f>
        <v>#DIV/0!</v>
      </c>
      <c r="BH68" s="18" t="e">
        <f>$A$1*'[3]Populatia'!$BH$60*'[3]Populatia'!BH68/('[3]Distante'!BH68*'[3]Distante'!BH68)</f>
        <v>#DIV/0!</v>
      </c>
      <c r="BI68" s="18" t="e">
        <f>$A$1*'[3]Populatia'!$BI$61*'[3]Populatia'!BI68/('[3]Distante'!BI68*'[3]Distante'!BI68)</f>
        <v>#DIV/0!</v>
      </c>
      <c r="BJ68" s="18" t="e">
        <f>$A$1*'[3]Populatia'!$BJ$62*'[3]Populatia'!BJ68/('[3]Distante'!BJ68*'[3]Distante'!BJ68)</f>
        <v>#DIV/0!</v>
      </c>
      <c r="BK68" s="18" t="e">
        <f>$A$1*'[3]Populatia'!$BK$63*'[3]Populatia'!BK68/('[3]Distante'!BK68*'[3]Distante'!BK68)</f>
        <v>#DIV/0!</v>
      </c>
      <c r="BL68" s="18" t="e">
        <f>$A$1*'[3]Populatia'!$BL$64*'[3]Populatia'!BL68/('[3]Distante'!BL68*'[3]Distante'!BL68)</f>
        <v>#DIV/0!</v>
      </c>
      <c r="BM68" s="18" t="e">
        <f>$A$1*'[3]Populatia'!$BM$65*'[3]Populatia'!BM68/('[3]Distante'!BM68*'[3]Distante'!BM68)</f>
        <v>#DIV/0!</v>
      </c>
      <c r="BN68" s="18" t="e">
        <f>$A$1*'[3]Populatia'!$BN$66*'[3]Populatia'!BN68/('[3]Distante'!BN68*'[3]Distante'!BN68)</f>
        <v>#DIV/0!</v>
      </c>
      <c r="BO68" s="18" t="e">
        <f>$A$1*'[3]Populatia'!$BO$67*'[3]Populatia'!BO68/('[3]Distante'!BO68*'[3]Distante'!BO68)</f>
        <v>#DIV/0!</v>
      </c>
      <c r="BP68" s="17" t="s">
        <v>43</v>
      </c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 t="e">
        <f t="shared" si="0"/>
        <v>#DIV/0!</v>
      </c>
      <c r="CC68" s="18"/>
      <c r="CD68" s="18"/>
      <c r="CE68" s="18"/>
    </row>
    <row r="69" spans="1:83" ht="0.75" customHeight="1">
      <c r="A69" s="21" t="s">
        <v>112</v>
      </c>
      <c r="B69" s="18" t="e">
        <f>$A$1*'[3]Populatia'!$B$2*'[3]Populatia'!B69/('[3]Distante'!B69*'[3]Distante'!B69)</f>
        <v>#DIV/0!</v>
      </c>
      <c r="C69" s="18" t="e">
        <f>$A$1*'[3]Populatia'!$C$3*'[3]Populatia'!C69/('[3]Distante'!C69*'[3]Distante'!C69)</f>
        <v>#DIV/0!</v>
      </c>
      <c r="D69" s="18" t="e">
        <f>$A$1*'[3]Populatia'!$D$4*'[3]Populatia'!D69/('[3]Distante'!D69*'[3]Distante'!D69)</f>
        <v>#DIV/0!</v>
      </c>
      <c r="E69" s="18" t="e">
        <f>$A$1*'[3]Populatia'!$E$5*'[3]Populatia'!E69/('[3]Distante'!E69*'[3]Distante'!E69)</f>
        <v>#DIV/0!</v>
      </c>
      <c r="F69" s="18" t="e">
        <f>$A$1*'[3]Populatia'!$F$6*'[3]Populatia'!F69/('[3]Distante'!F69*'[3]Distante'!F69)</f>
        <v>#DIV/0!</v>
      </c>
      <c r="G69" s="18" t="e">
        <f>$A$1*'[3]Populatia'!$G$7*'[3]Populatia'!G69/('[3]Distante'!G69*'[3]Distante'!G69)</f>
        <v>#DIV/0!</v>
      </c>
      <c r="H69" s="18" t="e">
        <f>$A$1*'[3]Populatia'!$H$8*'[3]Populatia'!H69/('[3]Distante'!H69*'[3]Distante'!H69)</f>
        <v>#DIV/0!</v>
      </c>
      <c r="I69" s="18" t="e">
        <f>$A$1*'[3]Populatia'!$I$9*'[3]Populatia'!I69/('[3]Distante'!I69*'[3]Distante'!I69)</f>
        <v>#DIV/0!</v>
      </c>
      <c r="J69" s="18" t="e">
        <f>$A$1*'[3]Populatia'!$J$10*'[3]Populatia'!J69/('[3]Distante'!J69*'[3]Distante'!J69)</f>
        <v>#DIV/0!</v>
      </c>
      <c r="K69" s="18" t="e">
        <f>$A$1*'[3]Populatia'!$K$11*'[3]Populatia'!K69/('[3]Distante'!K69*'[3]Distante'!K69)</f>
        <v>#DIV/0!</v>
      </c>
      <c r="L69" s="18" t="e">
        <f>$A$1*'[3]Populatia'!$L$12*'[3]Populatia'!L69/('[3]Distante'!L69*'[3]Distante'!L69)</f>
        <v>#DIV/0!</v>
      </c>
      <c r="M69" s="18" t="e">
        <f>$A$1*'[3]Populatia'!$M$13*'[3]Populatia'!M69/('[3]Distante'!M69*'[3]Distante'!M69)</f>
        <v>#DIV/0!</v>
      </c>
      <c r="N69" s="18" t="e">
        <f>$A$1*'[3]Populatia'!$N$14*'[3]Populatia'!N69/('[3]Distante'!N69*'[3]Distante'!N69)</f>
        <v>#DIV/0!</v>
      </c>
      <c r="O69" s="18" t="e">
        <f>$A$1*'[3]Populatia'!$O$15*'[3]Populatia'!O69/('[3]Distante'!O69*'[3]Distante'!O69)</f>
        <v>#DIV/0!</v>
      </c>
      <c r="P69" s="18" t="e">
        <f>$A$1*'[3]Populatia'!$P$16*'[3]Populatia'!P69/('[3]Distante'!P69*'[3]Distante'!P69)</f>
        <v>#DIV/0!</v>
      </c>
      <c r="Q69" s="18" t="e">
        <f>$A$1*'[3]Populatia'!$Q$17*'[3]Populatia'!Q69/('[3]Distante'!Q69*'[3]Distante'!Q69)</f>
        <v>#DIV/0!</v>
      </c>
      <c r="R69" s="18" t="e">
        <f>$A$1*'[3]Populatia'!$R$18*'[3]Populatia'!R69/('[3]Distante'!R69*'[3]Distante'!R69)</f>
        <v>#DIV/0!</v>
      </c>
      <c r="S69" s="18" t="e">
        <f>$A$1*'[3]Populatia'!$S$19*'[3]Populatia'!S69/('[3]Distante'!S69*'[3]Distante'!S69)</f>
        <v>#DIV/0!</v>
      </c>
      <c r="T69" s="18" t="e">
        <f>$A$1*'[3]Populatia'!$T$20*'[3]Populatia'!T69/('[3]Distante'!T69*'[3]Distante'!T69)</f>
        <v>#DIV/0!</v>
      </c>
      <c r="U69" s="18" t="e">
        <f>$A$1*'[3]Populatia'!$U$21*'[3]Populatia'!U69/('[3]Distante'!U69*'[3]Distante'!U69)</f>
        <v>#DIV/0!</v>
      </c>
      <c r="V69" s="18" t="e">
        <f>$A$1*'[3]Populatia'!$V$22*'[3]Populatia'!V69/('[3]Distante'!V69*'[3]Distante'!V69)</f>
        <v>#DIV/0!</v>
      </c>
      <c r="W69" s="18" t="e">
        <f>$A$1*'[3]Populatia'!$W$23*'[3]Populatia'!W69/('[3]Distante'!W69*'[3]Distante'!W69)</f>
        <v>#DIV/0!</v>
      </c>
      <c r="X69" s="18" t="e">
        <f>$A$1*'[3]Populatia'!$X$24*'[3]Populatia'!X69/('[3]Distante'!X69*'[3]Distante'!X69)</f>
        <v>#DIV/0!</v>
      </c>
      <c r="Y69" s="18" t="e">
        <f>$A$1*'[3]Populatia'!$Y$25*'[3]Populatia'!Y69/('[3]Distante'!Y69*'[3]Distante'!Y69)</f>
        <v>#DIV/0!</v>
      </c>
      <c r="Z69" s="18" t="e">
        <f>$A$1*'[3]Populatia'!$Z$26*'[3]Populatia'!Z69/('[3]Distante'!Z69*'[3]Distante'!Z69)</f>
        <v>#DIV/0!</v>
      </c>
      <c r="AA69" s="18" t="e">
        <f>$A$1*'[3]Populatia'!$AA$27*'[3]Populatia'!AA69/('[3]Distante'!AA69*'[3]Distante'!AA69)</f>
        <v>#DIV/0!</v>
      </c>
      <c r="AB69" s="18" t="e">
        <f>$A$1*'[3]Populatia'!$AB$28*'[3]Populatia'!AB69/('[3]Distante'!AB69*'[3]Distante'!AB69)</f>
        <v>#DIV/0!</v>
      </c>
      <c r="AC69" s="18" t="e">
        <f>$A$1*'[3]Populatia'!$AC$29*'[3]Populatia'!AC69/('[3]Distante'!AC69*'[3]Distante'!AC69)</f>
        <v>#DIV/0!</v>
      </c>
      <c r="AD69" s="18" t="e">
        <f>$A$1*'[3]Populatia'!$AD$30*'[3]Populatia'!AD69/('[3]Distante'!AD69*'[3]Distante'!AD69)</f>
        <v>#DIV/0!</v>
      </c>
      <c r="AE69" s="18" t="e">
        <f>$A$1*'[3]Populatia'!$AE$31*'[3]Populatia'!AE69/('[3]Distante'!AE69*'[3]Distante'!AE69)</f>
        <v>#DIV/0!</v>
      </c>
      <c r="AF69" s="18" t="e">
        <f>$A$1*'[3]Populatia'!$AF$32*'[3]Populatia'!AF69/('[3]Distante'!AF69*'[3]Distante'!AF69)</f>
        <v>#DIV/0!</v>
      </c>
      <c r="AG69" s="18" t="e">
        <f>$A$1*'[3]Populatia'!$AG$33*'[3]Populatia'!AG69/('[3]Distante'!AG69*'[3]Distante'!AG69)</f>
        <v>#DIV/0!</v>
      </c>
      <c r="AH69" s="18" t="e">
        <f>$A$1*'[3]Populatia'!$AH$34*'[3]Populatia'!AH69/('[3]Distante'!AH69*'[3]Distante'!AH69)</f>
        <v>#DIV/0!</v>
      </c>
      <c r="AI69" s="18" t="e">
        <f>$A$1*'[3]Populatia'!$AI$35*'[3]Populatia'!AI69/('[3]Distante'!AI69*'[3]Distante'!AI69)</f>
        <v>#DIV/0!</v>
      </c>
      <c r="AJ69" s="18" t="e">
        <f>$A$1*'[3]Populatia'!$AJ$36*'[3]Populatia'!AJ69/('[3]Distante'!AJ69*'[3]Distante'!AJ69)</f>
        <v>#DIV/0!</v>
      </c>
      <c r="AK69" s="18" t="e">
        <f>$A$1*'[3]Populatia'!$AK$37*'[3]Populatia'!AK69/('[3]Distante'!AK69*'[3]Distante'!AK69)</f>
        <v>#DIV/0!</v>
      </c>
      <c r="AL69" s="18" t="e">
        <f>$A$1*'[3]Populatia'!$AL$38*'[3]Populatia'!AL69/('[3]Distante'!AL69*'[3]Distante'!AL69)</f>
        <v>#DIV/0!</v>
      </c>
      <c r="AM69" s="18" t="e">
        <f>$A$1*'[3]Populatia'!$AM$39*'[3]Populatia'!AM69/('[3]Distante'!AM69*'[3]Distante'!AM69)</f>
        <v>#DIV/0!</v>
      </c>
      <c r="AN69" s="18" t="e">
        <f>$A$1*'[3]Populatia'!$AN$40*'[3]Populatia'!AN69/('[3]Distante'!AN69*'[3]Distante'!AN69)</f>
        <v>#DIV/0!</v>
      </c>
      <c r="AO69" s="18" t="e">
        <f>$A$1*'[3]Populatia'!$AO$41*'[3]Populatia'!AO69/('[3]Distante'!AO69*'[3]Distante'!AO69)</f>
        <v>#DIV/0!</v>
      </c>
      <c r="AP69" s="18" t="e">
        <f>$A$1*'[3]Populatia'!$AP$42*'[3]Populatia'!AP69/('[3]Distante'!AP69*'[3]Distante'!AP69)</f>
        <v>#DIV/0!</v>
      </c>
      <c r="AQ69" s="18" t="e">
        <f>$A$1*'[3]Populatia'!$AQ$43*'[3]Populatia'!AQ69/('[3]Distante'!AQ69*'[3]Distante'!AQ69)</f>
        <v>#DIV/0!</v>
      </c>
      <c r="AR69" s="18" t="e">
        <f>$A$1*'[3]Populatia'!$AR$44*'[3]Populatia'!AR69/('[3]Distante'!AR69*'[3]Distante'!AR69)</f>
        <v>#DIV/0!</v>
      </c>
      <c r="AS69" s="18" t="e">
        <f>$A$1*'[3]Populatia'!$AS$45*'[3]Populatia'!AS69/('[3]Distante'!AS69*'[3]Distante'!AS69)</f>
        <v>#DIV/0!</v>
      </c>
      <c r="AT69" s="18" t="e">
        <f>$A$1*'[3]Populatia'!$AT$46*'[3]Populatia'!AT69/('[3]Distante'!AT69*'[3]Distante'!AT69)</f>
        <v>#DIV/0!</v>
      </c>
      <c r="AU69" s="18" t="e">
        <f>$A$1*'[3]Populatia'!$AU$47*'[3]Populatia'!AU69/('[3]Distante'!AU69*'[3]Distante'!AU69)</f>
        <v>#DIV/0!</v>
      </c>
      <c r="AV69" s="18" t="e">
        <f>$A$1*'[3]Populatia'!$AV$48*'[3]Populatia'!AV69/('[3]Distante'!AV69*'[3]Distante'!AV69)</f>
        <v>#DIV/0!</v>
      </c>
      <c r="AW69" s="18" t="e">
        <f>$A$1*'[3]Populatia'!$AW$49*'[3]Populatia'!AW69/('[3]Distante'!AW69*'[3]Distante'!AW69)</f>
        <v>#DIV/0!</v>
      </c>
      <c r="AX69" s="18" t="e">
        <f>$A$1*'[3]Populatia'!$AX$50*'[3]Populatia'!AX69/('[3]Distante'!AX69*'[3]Distante'!AX69)</f>
        <v>#DIV/0!</v>
      </c>
      <c r="AY69" s="18" t="e">
        <f>$A$1*'[3]Populatia'!$AY$51*'[3]Populatia'!AY69/('[3]Distante'!AY69*'[3]Distante'!AY69)</f>
        <v>#DIV/0!</v>
      </c>
      <c r="AZ69" s="18" t="e">
        <f>$A$1*'[3]Populatia'!$AZ$52*'[3]Populatia'!AZ69/('[3]Distante'!AZ69*'[3]Distante'!AZ69)</f>
        <v>#DIV/0!</v>
      </c>
      <c r="BA69" s="18" t="e">
        <f>$A$1*'[3]Populatia'!$BA$53*'[3]Populatia'!BA69/('[3]Distante'!BA69*'[3]Distante'!BA69)</f>
        <v>#DIV/0!</v>
      </c>
      <c r="BB69" s="18" t="e">
        <f>$A$1*'[3]Populatia'!$BB$54*'[3]Populatia'!BB69/('[3]Distante'!BB69*'[3]Distante'!BB69)</f>
        <v>#DIV/0!</v>
      </c>
      <c r="BC69" s="18" t="e">
        <f>$A$1*'[3]Populatia'!$BC$55*'[3]Populatia'!BC69/('[3]Distante'!BC69*'[3]Distante'!BC69)</f>
        <v>#DIV/0!</v>
      </c>
      <c r="BD69" s="18" t="e">
        <f>$A$1*'[3]Populatia'!$BD$56*'[3]Populatia'!BD69/('[3]Distante'!BD69*'[3]Distante'!BD69)</f>
        <v>#DIV/0!</v>
      </c>
      <c r="BE69" s="18" t="e">
        <f>$A$1*'[3]Populatia'!$BE$57*'[3]Populatia'!BE69/('[3]Distante'!BE69*'[3]Distante'!BE69)</f>
        <v>#DIV/0!</v>
      </c>
      <c r="BF69" s="18" t="e">
        <f>$A$1*'[3]Populatia'!$BF$58*'[3]Populatia'!BF69/('[3]Distante'!BF69*'[3]Distante'!BF69)</f>
        <v>#DIV/0!</v>
      </c>
      <c r="BG69" s="18" t="e">
        <f>$A$1*'[3]Populatia'!$BG$59*'[3]Populatia'!BG69/('[3]Distante'!BG69*'[3]Distante'!BG69)</f>
        <v>#DIV/0!</v>
      </c>
      <c r="BH69" s="18" t="e">
        <f>$A$1*'[3]Populatia'!$BH$60*'[3]Populatia'!BH69/('[3]Distante'!BH69*'[3]Distante'!BH69)</f>
        <v>#DIV/0!</v>
      </c>
      <c r="BI69" s="18" t="e">
        <f>$A$1*'[3]Populatia'!$BI$61*'[3]Populatia'!BI69/('[3]Distante'!BI69*'[3]Distante'!BI69)</f>
        <v>#DIV/0!</v>
      </c>
      <c r="BJ69" s="18" t="e">
        <f>$A$1*'[3]Populatia'!$BJ$62*'[3]Populatia'!BJ69/('[3]Distante'!BJ69*'[3]Distante'!BJ69)</f>
        <v>#DIV/0!</v>
      </c>
      <c r="BK69" s="18" t="e">
        <f>$A$1*'[3]Populatia'!$BK$63*'[3]Populatia'!BK69/('[3]Distante'!BK69*'[3]Distante'!BK69)</f>
        <v>#DIV/0!</v>
      </c>
      <c r="BL69" s="18" t="e">
        <f>$A$1*'[3]Populatia'!$BL$64*'[3]Populatia'!BL69/('[3]Distante'!BL69*'[3]Distante'!BL69)</f>
        <v>#DIV/0!</v>
      </c>
      <c r="BM69" s="18" t="e">
        <f>$A$1*'[3]Populatia'!$BM$65*'[3]Populatia'!BM69/('[3]Distante'!BM69*'[3]Distante'!BM69)</f>
        <v>#DIV/0!</v>
      </c>
      <c r="BN69" s="18" t="e">
        <f>$A$1*'[3]Populatia'!$BN$66*'[3]Populatia'!BN69/('[3]Distante'!BN69*'[3]Distante'!BN69)</f>
        <v>#DIV/0!</v>
      </c>
      <c r="BO69" s="18" t="e">
        <f>$A$1*'[3]Populatia'!$BO$67*'[3]Populatia'!BO69/('[3]Distante'!BO69*'[3]Distante'!BO69)</f>
        <v>#DIV/0!</v>
      </c>
      <c r="BP69" s="18" t="e">
        <f>$A$1*'[3]Populatia'!$BP$68*'[3]Populatia'!BP69/('[3]Distante'!BP69*'[3]Distante'!BP69)</f>
        <v>#DIV/0!</v>
      </c>
      <c r="BQ69" s="17" t="s">
        <v>43</v>
      </c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 t="e">
        <f t="shared" si="0"/>
        <v>#DIV/0!</v>
      </c>
      <c r="CC69" s="18"/>
      <c r="CD69" s="18"/>
      <c r="CE69" s="18"/>
    </row>
    <row r="70" spans="1:83" ht="15">
      <c r="A70" s="21" t="s">
        <v>113</v>
      </c>
      <c r="B70" s="18" t="e">
        <f>$A$1*'[3]Populatia'!$B$2*'[3]Populatia'!B70/('[3]Distante'!B70*'[3]Distante'!B70)</f>
        <v>#DIV/0!</v>
      </c>
      <c r="C70" s="18" t="e">
        <f>$A$1*'[3]Populatia'!$C$3*'[3]Populatia'!C70/('[3]Distante'!C70*'[3]Distante'!C70)</f>
        <v>#DIV/0!</v>
      </c>
      <c r="D70" s="18" t="e">
        <f>$A$1*'[3]Populatia'!$D$4*'[3]Populatia'!D70/('[3]Distante'!D70*'[3]Distante'!D70)</f>
        <v>#DIV/0!</v>
      </c>
      <c r="E70" s="18" t="e">
        <f>$A$1*'[3]Populatia'!$E$5*'[3]Populatia'!E70/('[3]Distante'!E70*'[3]Distante'!E70)</f>
        <v>#DIV/0!</v>
      </c>
      <c r="F70" s="18" t="e">
        <f>$A$1*'[3]Populatia'!$F$6*'[3]Populatia'!F70/('[3]Distante'!F70*'[3]Distante'!F70)</f>
        <v>#DIV/0!</v>
      </c>
      <c r="G70" s="18" t="e">
        <f>$A$1*'[3]Populatia'!$G$7*'[3]Populatia'!G70/('[3]Distante'!G70*'[3]Distante'!G70)</f>
        <v>#DIV/0!</v>
      </c>
      <c r="H70" s="18" t="e">
        <f>$A$1*'[3]Populatia'!$H$8*'[3]Populatia'!H70/('[3]Distante'!H70*'[3]Distante'!H70)</f>
        <v>#DIV/0!</v>
      </c>
      <c r="I70" s="18" t="e">
        <f>$A$1*'[3]Populatia'!$I$9*'[3]Populatia'!I70/('[3]Distante'!I70*'[3]Distante'!I70)</f>
        <v>#DIV/0!</v>
      </c>
      <c r="J70" s="18" t="e">
        <f>$A$1*'[3]Populatia'!$J$10*'[3]Populatia'!J70/('[3]Distante'!J70*'[3]Distante'!J70)</f>
        <v>#DIV/0!</v>
      </c>
      <c r="K70" s="18" t="e">
        <f>$A$1*'[3]Populatia'!$K$11*'[3]Populatia'!K70/('[3]Distante'!K70*'[3]Distante'!K70)</f>
        <v>#DIV/0!</v>
      </c>
      <c r="L70" s="18" t="e">
        <f>$A$1*'[3]Populatia'!$L$12*'[3]Populatia'!L70/('[3]Distante'!L70*'[3]Distante'!L70)</f>
        <v>#DIV/0!</v>
      </c>
      <c r="M70" s="18" t="e">
        <f>$A$1*'[3]Populatia'!$M$13*'[3]Populatia'!M70/('[3]Distante'!M70*'[3]Distante'!M70)</f>
        <v>#DIV/0!</v>
      </c>
      <c r="N70" s="18" t="e">
        <f>$A$1*'[3]Populatia'!$N$14*'[3]Populatia'!N70/('[3]Distante'!N70*'[3]Distante'!N70)</f>
        <v>#DIV/0!</v>
      </c>
      <c r="O70" s="18" t="e">
        <f>$A$1*'[3]Populatia'!$O$15*'[3]Populatia'!O70/('[3]Distante'!O70*'[3]Distante'!O70)</f>
        <v>#DIV/0!</v>
      </c>
      <c r="P70" s="18" t="e">
        <f>$A$1*'[3]Populatia'!$P$16*'[3]Populatia'!P70/('[3]Distante'!P70*'[3]Distante'!P70)</f>
        <v>#DIV/0!</v>
      </c>
      <c r="Q70" s="18" t="e">
        <f>$A$1*'[3]Populatia'!$Q$17*'[3]Populatia'!Q70/('[3]Distante'!Q70*'[3]Distante'!Q70)</f>
        <v>#DIV/0!</v>
      </c>
      <c r="R70" s="18" t="e">
        <f>$A$1*'[3]Populatia'!$R$18*'[3]Populatia'!R70/('[3]Distante'!R70*'[3]Distante'!R70)</f>
        <v>#DIV/0!</v>
      </c>
      <c r="S70" s="18" t="e">
        <f>$A$1*'[3]Populatia'!$S$19*'[3]Populatia'!S70/('[3]Distante'!S70*'[3]Distante'!S70)</f>
        <v>#DIV/0!</v>
      </c>
      <c r="T70" s="18" t="e">
        <f>$A$1*'[3]Populatia'!$T$20*'[3]Populatia'!T70/('[3]Distante'!T70*'[3]Distante'!T70)</f>
        <v>#DIV/0!</v>
      </c>
      <c r="U70" s="18" t="e">
        <f>$A$1*'[3]Populatia'!$U$21*'[3]Populatia'!U70/('[3]Distante'!U70*'[3]Distante'!U70)</f>
        <v>#DIV/0!</v>
      </c>
      <c r="V70" s="18" t="e">
        <f>$A$1*'[3]Populatia'!$V$22*'[3]Populatia'!V70/('[3]Distante'!V70*'[3]Distante'!V70)</f>
        <v>#DIV/0!</v>
      </c>
      <c r="W70" s="18" t="e">
        <f>$A$1*'[3]Populatia'!$W$23*'[3]Populatia'!W70/('[3]Distante'!W70*'[3]Distante'!W70)</f>
        <v>#DIV/0!</v>
      </c>
      <c r="X70" s="18" t="e">
        <f>$A$1*'[3]Populatia'!$X$24*'[3]Populatia'!X70/('[3]Distante'!X70*'[3]Distante'!X70)</f>
        <v>#DIV/0!</v>
      </c>
      <c r="Y70" s="18" t="e">
        <f>$A$1*'[3]Populatia'!$Y$25*'[3]Populatia'!Y70/('[3]Distante'!Y70*'[3]Distante'!Y70)</f>
        <v>#DIV/0!</v>
      </c>
      <c r="Z70" s="18" t="e">
        <f>$A$1*'[3]Populatia'!$Z$26*'[3]Populatia'!Z70/('[3]Distante'!Z70*'[3]Distante'!Z70)</f>
        <v>#DIV/0!</v>
      </c>
      <c r="AA70" s="18" t="e">
        <f>$A$1*'[3]Populatia'!$AA$27*'[3]Populatia'!AA70/('[3]Distante'!AA70*'[3]Distante'!AA70)</f>
        <v>#DIV/0!</v>
      </c>
      <c r="AB70" s="18" t="e">
        <f>$A$1*'[3]Populatia'!$AB$28*'[3]Populatia'!AB70/('[3]Distante'!AB70*'[3]Distante'!AB70)</f>
        <v>#DIV/0!</v>
      </c>
      <c r="AC70" s="18" t="e">
        <f>$A$1*'[3]Populatia'!$AC$29*'[3]Populatia'!AC70/('[3]Distante'!AC70*'[3]Distante'!AC70)</f>
        <v>#DIV/0!</v>
      </c>
      <c r="AD70" s="18" t="e">
        <f>$A$1*'[3]Populatia'!$AD$30*'[3]Populatia'!AD70/('[3]Distante'!AD70*'[3]Distante'!AD70)</f>
        <v>#DIV/0!</v>
      </c>
      <c r="AE70" s="18" t="e">
        <f>$A$1*'[3]Populatia'!$AE$31*'[3]Populatia'!AE70/('[3]Distante'!AE70*'[3]Distante'!AE70)</f>
        <v>#DIV/0!</v>
      </c>
      <c r="AF70" s="18" t="e">
        <f>$A$1*'[3]Populatia'!$AF$32*'[3]Populatia'!AF70/('[3]Distante'!AF70*'[3]Distante'!AF70)</f>
        <v>#DIV/0!</v>
      </c>
      <c r="AG70" s="18" t="e">
        <f>$A$1*'[3]Populatia'!$AG$33*'[3]Populatia'!AG70/('[3]Distante'!AG70*'[3]Distante'!AG70)</f>
        <v>#DIV/0!</v>
      </c>
      <c r="AH70" s="18" t="e">
        <f>$A$1*'[3]Populatia'!$AH$34*'[3]Populatia'!AH70/('[3]Distante'!AH70*'[3]Distante'!AH70)</f>
        <v>#DIV/0!</v>
      </c>
      <c r="AI70" s="18" t="e">
        <f>$A$1*'[3]Populatia'!$AI$35*'[3]Populatia'!AI70/('[3]Distante'!AI70*'[3]Distante'!AI70)</f>
        <v>#DIV/0!</v>
      </c>
      <c r="AJ70" s="18" t="e">
        <f>$A$1*'[3]Populatia'!$AJ$36*'[3]Populatia'!AJ70/('[3]Distante'!AJ70*'[3]Distante'!AJ70)</f>
        <v>#DIV/0!</v>
      </c>
      <c r="AK70" s="18" t="e">
        <f>$A$1*'[3]Populatia'!$AK$37*'[3]Populatia'!AK70/('[3]Distante'!AK70*'[3]Distante'!AK70)</f>
        <v>#DIV/0!</v>
      </c>
      <c r="AL70" s="18" t="e">
        <f>$A$1*'[3]Populatia'!$AL$38*'[3]Populatia'!AL70/('[3]Distante'!AL70*'[3]Distante'!AL70)</f>
        <v>#DIV/0!</v>
      </c>
      <c r="AM70" s="18" t="e">
        <f>$A$1*'[3]Populatia'!$AM$39*'[3]Populatia'!AM70/('[3]Distante'!AM70*'[3]Distante'!AM70)</f>
        <v>#DIV/0!</v>
      </c>
      <c r="AN70" s="18" t="e">
        <f>$A$1*'[3]Populatia'!$AN$40*'[3]Populatia'!AN70/('[3]Distante'!AN70*'[3]Distante'!AN70)</f>
        <v>#DIV/0!</v>
      </c>
      <c r="AO70" s="18" t="e">
        <f>$A$1*'[3]Populatia'!$AO$41*'[3]Populatia'!AO70/('[3]Distante'!AO70*'[3]Distante'!AO70)</f>
        <v>#DIV/0!</v>
      </c>
      <c r="AP70" s="18" t="e">
        <f>$A$1*'[3]Populatia'!$AP$42*'[3]Populatia'!AP70/('[3]Distante'!AP70*'[3]Distante'!AP70)</f>
        <v>#DIV/0!</v>
      </c>
      <c r="AQ70" s="18" t="e">
        <f>$A$1*'[3]Populatia'!$AQ$43*'[3]Populatia'!AQ70/('[3]Distante'!AQ70*'[3]Distante'!AQ70)</f>
        <v>#DIV/0!</v>
      </c>
      <c r="AR70" s="18" t="e">
        <f>$A$1*'[3]Populatia'!$AR$44*'[3]Populatia'!AR70/('[3]Distante'!AR70*'[3]Distante'!AR70)</f>
        <v>#DIV/0!</v>
      </c>
      <c r="AS70" s="18" t="e">
        <f>$A$1*'[3]Populatia'!$AS$45*'[3]Populatia'!AS70/('[3]Distante'!AS70*'[3]Distante'!AS70)</f>
        <v>#DIV/0!</v>
      </c>
      <c r="AT70" s="18" t="e">
        <f>$A$1*'[3]Populatia'!$AT$46*'[3]Populatia'!AT70/('[3]Distante'!AT70*'[3]Distante'!AT70)</f>
        <v>#DIV/0!</v>
      </c>
      <c r="AU70" s="18" t="e">
        <f>$A$1*'[3]Populatia'!$AU$47*'[3]Populatia'!AU70/('[3]Distante'!AU70*'[3]Distante'!AU70)</f>
        <v>#DIV/0!</v>
      </c>
      <c r="AV70" s="18" t="e">
        <f>$A$1*'[3]Populatia'!$AV$48*'[3]Populatia'!AV70/('[3]Distante'!AV70*'[3]Distante'!AV70)</f>
        <v>#DIV/0!</v>
      </c>
      <c r="AW70" s="18" t="e">
        <f>$A$1*'[3]Populatia'!$AW$49*'[3]Populatia'!AW70/('[3]Distante'!AW70*'[3]Distante'!AW70)</f>
        <v>#DIV/0!</v>
      </c>
      <c r="AX70" s="18" t="e">
        <f>$A$1*'[3]Populatia'!$AX$50*'[3]Populatia'!AX70/('[3]Distante'!AX70*'[3]Distante'!AX70)</f>
        <v>#DIV/0!</v>
      </c>
      <c r="AY70" s="18" t="e">
        <f>$A$1*'[3]Populatia'!$AY$51*'[3]Populatia'!AY70/('[3]Distante'!AY70*'[3]Distante'!AY70)</f>
        <v>#DIV/0!</v>
      </c>
      <c r="AZ70" s="18" t="e">
        <f>$A$1*'[3]Populatia'!$AZ$52*'[3]Populatia'!AZ70/('[3]Distante'!AZ70*'[3]Distante'!AZ70)</f>
        <v>#DIV/0!</v>
      </c>
      <c r="BA70" s="18" t="e">
        <f>$A$1*'[3]Populatia'!$BA$53*'[3]Populatia'!BA70/('[3]Distante'!BA70*'[3]Distante'!BA70)</f>
        <v>#DIV/0!</v>
      </c>
      <c r="BB70" s="18" t="e">
        <f>$A$1*'[3]Populatia'!$BB$54*'[3]Populatia'!BB70/('[3]Distante'!BB70*'[3]Distante'!BB70)</f>
        <v>#DIV/0!</v>
      </c>
      <c r="BC70" s="18" t="e">
        <f>$A$1*'[3]Populatia'!$BC$55*'[3]Populatia'!BC70/('[3]Distante'!BC70*'[3]Distante'!BC70)</f>
        <v>#DIV/0!</v>
      </c>
      <c r="BD70" s="18" t="e">
        <f>$A$1*'[3]Populatia'!$BD$56*'[3]Populatia'!BD70/('[3]Distante'!BD70*'[3]Distante'!BD70)</f>
        <v>#DIV/0!</v>
      </c>
      <c r="BE70" s="18" t="e">
        <f>$A$1*'[3]Populatia'!$BE$57*'[3]Populatia'!BE70/('[3]Distante'!BE70*'[3]Distante'!BE70)</f>
        <v>#DIV/0!</v>
      </c>
      <c r="BF70" s="18" t="e">
        <f>$A$1*'[3]Populatia'!$BF$58*'[3]Populatia'!BF70/('[3]Distante'!BF70*'[3]Distante'!BF70)</f>
        <v>#DIV/0!</v>
      </c>
      <c r="BG70" s="18" t="e">
        <f>$A$1*'[3]Populatia'!$BG$59*'[3]Populatia'!BG70/('[3]Distante'!BG70*'[3]Distante'!BG70)</f>
        <v>#DIV/0!</v>
      </c>
      <c r="BH70" s="18" t="e">
        <f>$A$1*'[3]Populatia'!$BH$60*'[3]Populatia'!BH70/('[3]Distante'!BH70*'[3]Distante'!BH70)</f>
        <v>#DIV/0!</v>
      </c>
      <c r="BI70" s="18" t="e">
        <f>$A$1*'[3]Populatia'!$BI$61*'[3]Populatia'!BI70/('[3]Distante'!BI70*'[3]Distante'!BI70)</f>
        <v>#DIV/0!</v>
      </c>
      <c r="BJ70" s="18" t="e">
        <f>$A$1*'[3]Populatia'!$BJ$62*'[3]Populatia'!BJ70/('[3]Distante'!BJ70*'[3]Distante'!BJ70)</f>
        <v>#DIV/0!</v>
      </c>
      <c r="BK70" s="18" t="e">
        <f>$A$1*'[3]Populatia'!$BK$63*'[3]Populatia'!BK70/('[3]Distante'!BK70*'[3]Distante'!BK70)</f>
        <v>#DIV/0!</v>
      </c>
      <c r="BL70" s="18" t="e">
        <f>$A$1*'[3]Populatia'!$BL$64*'[3]Populatia'!BL70/('[3]Distante'!BL70*'[3]Distante'!BL70)</f>
        <v>#DIV/0!</v>
      </c>
      <c r="BM70" s="18" t="e">
        <f>$A$1*'[3]Populatia'!$BM$65*'[3]Populatia'!BM70/('[3]Distante'!BM70*'[3]Distante'!BM70)</f>
        <v>#DIV/0!</v>
      </c>
      <c r="BN70" s="18" t="e">
        <f>$A$1*'[3]Populatia'!$BN$66*'[3]Populatia'!BN70/('[3]Distante'!BN70*'[3]Distante'!BN70)</f>
        <v>#DIV/0!</v>
      </c>
      <c r="BO70" s="18" t="e">
        <f>$A$1*'[3]Populatia'!$BO$67*'[3]Populatia'!BO70/('[3]Distante'!BO70*'[3]Distante'!BO70)</f>
        <v>#DIV/0!</v>
      </c>
      <c r="BP70" s="18" t="e">
        <f>$A$1*'[3]Populatia'!$BP$68*'[3]Populatia'!BP70/('[3]Distante'!BP70*'[3]Distante'!BP70)</f>
        <v>#DIV/0!</v>
      </c>
      <c r="BQ70" s="18" t="e">
        <f>$A$1*'[3]Populatia'!$BQ$69*'[3]Populatia'!BQ70/('[3]Distante'!BQ70*'[3]Distante'!BQ70)</f>
        <v>#DIV/0!</v>
      </c>
      <c r="BR70" s="17" t="s">
        <v>43</v>
      </c>
      <c r="BS70" s="18"/>
      <c r="BT70" s="18"/>
      <c r="BU70" s="18"/>
      <c r="BV70" s="18"/>
      <c r="BW70" s="18"/>
      <c r="BX70" s="18"/>
      <c r="BY70" s="18"/>
      <c r="BZ70" s="18"/>
      <c r="CA70" s="18"/>
      <c r="CB70" s="18" t="e">
        <f t="shared" si="0"/>
        <v>#DIV/0!</v>
      </c>
      <c r="CC70" s="18"/>
      <c r="CD70" s="18"/>
      <c r="CE70" s="18"/>
    </row>
    <row r="71" spans="1:83" ht="15">
      <c r="A71" s="21" t="s">
        <v>114</v>
      </c>
      <c r="B71" s="18" t="e">
        <f>$A$1*'[3]Populatia'!$B$2*'[3]Populatia'!B71/('[3]Distante'!B71*'[3]Distante'!B71)</f>
        <v>#DIV/0!</v>
      </c>
      <c r="C71" s="18" t="e">
        <f>$A$1*'[3]Populatia'!$C$3*'[3]Populatia'!C71/('[3]Distante'!C71*'[3]Distante'!C71)</f>
        <v>#DIV/0!</v>
      </c>
      <c r="D71" s="18" t="e">
        <f>$A$1*'[3]Populatia'!$D$4*'[3]Populatia'!D71/('[3]Distante'!D71*'[3]Distante'!D71)</f>
        <v>#DIV/0!</v>
      </c>
      <c r="E71" s="18" t="e">
        <f>$A$1*'[3]Populatia'!$E$5*'[3]Populatia'!E71/('[3]Distante'!E71*'[3]Distante'!E71)</f>
        <v>#DIV/0!</v>
      </c>
      <c r="F71" s="18" t="e">
        <f>$A$1*'[3]Populatia'!$F$6*'[3]Populatia'!F71/('[3]Distante'!F71*'[3]Distante'!F71)</f>
        <v>#DIV/0!</v>
      </c>
      <c r="G71" s="18" t="e">
        <f>$A$1*'[3]Populatia'!$G$7*'[3]Populatia'!G71/('[3]Distante'!G71*'[3]Distante'!G71)</f>
        <v>#DIV/0!</v>
      </c>
      <c r="H71" s="18" t="e">
        <f>$A$1*'[3]Populatia'!$H$8*'[3]Populatia'!H71/('[3]Distante'!H71*'[3]Distante'!H71)</f>
        <v>#DIV/0!</v>
      </c>
      <c r="I71" s="18" t="e">
        <f>$A$1*'[3]Populatia'!$I$9*'[3]Populatia'!I71/('[3]Distante'!I71*'[3]Distante'!I71)</f>
        <v>#DIV/0!</v>
      </c>
      <c r="J71" s="18" t="e">
        <f>$A$1*'[3]Populatia'!$J$10*'[3]Populatia'!J71/('[3]Distante'!J71*'[3]Distante'!J71)</f>
        <v>#DIV/0!</v>
      </c>
      <c r="K71" s="18" t="e">
        <f>$A$1*'[3]Populatia'!$K$11*'[3]Populatia'!K71/('[3]Distante'!K71*'[3]Distante'!K71)</f>
        <v>#DIV/0!</v>
      </c>
      <c r="L71" s="18" t="e">
        <f>$A$1*'[3]Populatia'!$L$12*'[3]Populatia'!L71/('[3]Distante'!L71*'[3]Distante'!L71)</f>
        <v>#DIV/0!</v>
      </c>
      <c r="M71" s="18" t="e">
        <f>$A$1*'[3]Populatia'!$M$13*'[3]Populatia'!M71/('[3]Distante'!M71*'[3]Distante'!M71)</f>
        <v>#DIV/0!</v>
      </c>
      <c r="N71" s="18" t="e">
        <f>$A$1*'[3]Populatia'!$N$14*'[3]Populatia'!N71/('[3]Distante'!N71*'[3]Distante'!N71)</f>
        <v>#DIV/0!</v>
      </c>
      <c r="O71" s="18" t="e">
        <f>$A$1*'[3]Populatia'!$O$15*'[3]Populatia'!O71/('[3]Distante'!O71*'[3]Distante'!O71)</f>
        <v>#DIV/0!</v>
      </c>
      <c r="P71" s="18" t="e">
        <f>$A$1*'[3]Populatia'!$P$16*'[3]Populatia'!P71/('[3]Distante'!P71*'[3]Distante'!P71)</f>
        <v>#DIV/0!</v>
      </c>
      <c r="Q71" s="18" t="e">
        <f>$A$1*'[3]Populatia'!$Q$17*'[3]Populatia'!Q71/('[3]Distante'!Q71*'[3]Distante'!Q71)</f>
        <v>#DIV/0!</v>
      </c>
      <c r="R71" s="18" t="e">
        <f>$A$1*'[3]Populatia'!$R$18*'[3]Populatia'!R71/('[3]Distante'!R71*'[3]Distante'!R71)</f>
        <v>#DIV/0!</v>
      </c>
      <c r="S71" s="18" t="e">
        <f>$A$1*'[3]Populatia'!$S$19*'[3]Populatia'!S71/('[3]Distante'!S71*'[3]Distante'!S71)</f>
        <v>#DIV/0!</v>
      </c>
      <c r="T71" s="18" t="e">
        <f>$A$1*'[3]Populatia'!$T$20*'[3]Populatia'!T71/('[3]Distante'!T71*'[3]Distante'!T71)</f>
        <v>#DIV/0!</v>
      </c>
      <c r="U71" s="18" t="e">
        <f>$A$1*'[3]Populatia'!$U$21*'[3]Populatia'!U71/('[3]Distante'!U71*'[3]Distante'!U71)</f>
        <v>#DIV/0!</v>
      </c>
      <c r="V71" s="18" t="e">
        <f>$A$1*'[3]Populatia'!$V$22*'[3]Populatia'!V71/('[3]Distante'!V71*'[3]Distante'!V71)</f>
        <v>#DIV/0!</v>
      </c>
      <c r="W71" s="18" t="e">
        <f>$A$1*'[3]Populatia'!$W$23*'[3]Populatia'!W71/('[3]Distante'!W71*'[3]Distante'!W71)</f>
        <v>#DIV/0!</v>
      </c>
      <c r="X71" s="18" t="e">
        <f>$A$1*'[3]Populatia'!$X$24*'[3]Populatia'!X71/('[3]Distante'!X71*'[3]Distante'!X71)</f>
        <v>#DIV/0!</v>
      </c>
      <c r="Y71" s="18" t="e">
        <f>$A$1*'[3]Populatia'!$Y$25*'[3]Populatia'!Y71/('[3]Distante'!Y71*'[3]Distante'!Y71)</f>
        <v>#DIV/0!</v>
      </c>
      <c r="Z71" s="18" t="e">
        <f>$A$1*'[3]Populatia'!$Z$26*'[3]Populatia'!Z71/('[3]Distante'!Z71*'[3]Distante'!Z71)</f>
        <v>#DIV/0!</v>
      </c>
      <c r="AA71" s="18" t="e">
        <f>$A$1*'[3]Populatia'!$AA$27*'[3]Populatia'!AA71/('[3]Distante'!AA71*'[3]Distante'!AA71)</f>
        <v>#DIV/0!</v>
      </c>
      <c r="AB71" s="18" t="e">
        <f>$A$1*'[3]Populatia'!$AB$28*'[3]Populatia'!AB71/('[3]Distante'!AB71*'[3]Distante'!AB71)</f>
        <v>#DIV/0!</v>
      </c>
      <c r="AC71" s="18" t="e">
        <f>$A$1*'[3]Populatia'!$AC$29*'[3]Populatia'!AC71/('[3]Distante'!AC71*'[3]Distante'!AC71)</f>
        <v>#DIV/0!</v>
      </c>
      <c r="AD71" s="18" t="e">
        <f>$A$1*'[3]Populatia'!$AD$30*'[3]Populatia'!AD71/('[3]Distante'!AD71*'[3]Distante'!AD71)</f>
        <v>#DIV/0!</v>
      </c>
      <c r="AE71" s="18" t="e">
        <f>$A$1*'[3]Populatia'!$AE$31*'[3]Populatia'!AE71/('[3]Distante'!AE71*'[3]Distante'!AE71)</f>
        <v>#DIV/0!</v>
      </c>
      <c r="AF71" s="18" t="e">
        <f>$A$1*'[3]Populatia'!$AF$32*'[3]Populatia'!AF71/('[3]Distante'!AF71*'[3]Distante'!AF71)</f>
        <v>#DIV/0!</v>
      </c>
      <c r="AG71" s="18" t="e">
        <f>$A$1*'[3]Populatia'!$AG$33*'[3]Populatia'!AG71/('[3]Distante'!AG71*'[3]Distante'!AG71)</f>
        <v>#DIV/0!</v>
      </c>
      <c r="AH71" s="18" t="e">
        <f>$A$1*'[3]Populatia'!$AH$34*'[3]Populatia'!AH71/('[3]Distante'!AH71*'[3]Distante'!AH71)</f>
        <v>#DIV/0!</v>
      </c>
      <c r="AI71" s="18" t="e">
        <f>$A$1*'[3]Populatia'!$AI$35*'[3]Populatia'!AI71/('[3]Distante'!AI71*'[3]Distante'!AI71)</f>
        <v>#DIV/0!</v>
      </c>
      <c r="AJ71" s="18" t="e">
        <f>$A$1*'[3]Populatia'!$AJ$36*'[3]Populatia'!AJ71/('[3]Distante'!AJ71*'[3]Distante'!AJ71)</f>
        <v>#DIV/0!</v>
      </c>
      <c r="AK71" s="18" t="e">
        <f>$A$1*'[3]Populatia'!$AK$37*'[3]Populatia'!AK71/('[3]Distante'!AK71*'[3]Distante'!AK71)</f>
        <v>#DIV/0!</v>
      </c>
      <c r="AL71" s="18" t="e">
        <f>$A$1*'[3]Populatia'!$AL$38*'[3]Populatia'!AL71/('[3]Distante'!AL71*'[3]Distante'!AL71)</f>
        <v>#DIV/0!</v>
      </c>
      <c r="AM71" s="18" t="e">
        <f>$A$1*'[3]Populatia'!$AM$39*'[3]Populatia'!AM71/('[3]Distante'!AM71*'[3]Distante'!AM71)</f>
        <v>#DIV/0!</v>
      </c>
      <c r="AN71" s="18" t="e">
        <f>$A$1*'[3]Populatia'!$AN$40*'[3]Populatia'!AN71/('[3]Distante'!AN71*'[3]Distante'!AN71)</f>
        <v>#DIV/0!</v>
      </c>
      <c r="AO71" s="18" t="e">
        <f>$A$1*'[3]Populatia'!$AO$41*'[3]Populatia'!AO71/('[3]Distante'!AO71*'[3]Distante'!AO71)</f>
        <v>#DIV/0!</v>
      </c>
      <c r="AP71" s="18" t="e">
        <f>$A$1*'[3]Populatia'!$AP$42*'[3]Populatia'!AP71/('[3]Distante'!AP71*'[3]Distante'!AP71)</f>
        <v>#DIV/0!</v>
      </c>
      <c r="AQ71" s="18" t="e">
        <f>$A$1*'[3]Populatia'!$AQ$43*'[3]Populatia'!AQ71/('[3]Distante'!AQ71*'[3]Distante'!AQ71)</f>
        <v>#DIV/0!</v>
      </c>
      <c r="AR71" s="18" t="e">
        <f>$A$1*'[3]Populatia'!$AR$44*'[3]Populatia'!AR71/('[3]Distante'!AR71*'[3]Distante'!AR71)</f>
        <v>#DIV/0!</v>
      </c>
      <c r="AS71" s="18" t="e">
        <f>$A$1*'[3]Populatia'!$AS$45*'[3]Populatia'!AS71/('[3]Distante'!AS71*'[3]Distante'!AS71)</f>
        <v>#DIV/0!</v>
      </c>
      <c r="AT71" s="18" t="e">
        <f>$A$1*'[3]Populatia'!$AT$46*'[3]Populatia'!AT71/('[3]Distante'!AT71*'[3]Distante'!AT71)</f>
        <v>#DIV/0!</v>
      </c>
      <c r="AU71" s="18" t="e">
        <f>$A$1*'[3]Populatia'!$AU$47*'[3]Populatia'!AU71/('[3]Distante'!AU71*'[3]Distante'!AU71)</f>
        <v>#DIV/0!</v>
      </c>
      <c r="AV71" s="18" t="e">
        <f>$A$1*'[3]Populatia'!$AV$48*'[3]Populatia'!AV71/('[3]Distante'!AV71*'[3]Distante'!AV71)</f>
        <v>#DIV/0!</v>
      </c>
      <c r="AW71" s="18" t="e">
        <f>$A$1*'[3]Populatia'!$AW$49*'[3]Populatia'!AW71/('[3]Distante'!AW71*'[3]Distante'!AW71)</f>
        <v>#DIV/0!</v>
      </c>
      <c r="AX71" s="18" t="e">
        <f>$A$1*'[3]Populatia'!$AX$50*'[3]Populatia'!AX71/('[3]Distante'!AX71*'[3]Distante'!AX71)</f>
        <v>#DIV/0!</v>
      </c>
      <c r="AY71" s="18" t="e">
        <f>$A$1*'[3]Populatia'!$AY$51*'[3]Populatia'!AY71/('[3]Distante'!AY71*'[3]Distante'!AY71)</f>
        <v>#DIV/0!</v>
      </c>
      <c r="AZ71" s="18" t="e">
        <f>$A$1*'[3]Populatia'!$AZ$52*'[3]Populatia'!AZ71/('[3]Distante'!AZ71*'[3]Distante'!AZ71)</f>
        <v>#DIV/0!</v>
      </c>
      <c r="BA71" s="18" t="e">
        <f>$A$1*'[3]Populatia'!$BA$53*'[3]Populatia'!BA71/('[3]Distante'!BA71*'[3]Distante'!BA71)</f>
        <v>#DIV/0!</v>
      </c>
      <c r="BB71" s="18" t="e">
        <f>$A$1*'[3]Populatia'!$BB$54*'[3]Populatia'!BB71/('[3]Distante'!BB71*'[3]Distante'!BB71)</f>
        <v>#DIV/0!</v>
      </c>
      <c r="BC71" s="18" t="e">
        <f>$A$1*'[3]Populatia'!$BC$55*'[3]Populatia'!BC71/('[3]Distante'!BC71*'[3]Distante'!BC71)</f>
        <v>#DIV/0!</v>
      </c>
      <c r="BD71" s="18" t="e">
        <f>$A$1*'[3]Populatia'!$BD$56*'[3]Populatia'!BD71/('[3]Distante'!BD71*'[3]Distante'!BD71)</f>
        <v>#DIV/0!</v>
      </c>
      <c r="BE71" s="18" t="e">
        <f>$A$1*'[3]Populatia'!$BE$57*'[3]Populatia'!BE71/('[3]Distante'!BE71*'[3]Distante'!BE71)</f>
        <v>#DIV/0!</v>
      </c>
      <c r="BF71" s="18" t="e">
        <f>$A$1*'[3]Populatia'!$BF$58*'[3]Populatia'!BF71/('[3]Distante'!BF71*'[3]Distante'!BF71)</f>
        <v>#DIV/0!</v>
      </c>
      <c r="BG71" s="18" t="e">
        <f>$A$1*'[3]Populatia'!$BG$59*'[3]Populatia'!BG71/('[3]Distante'!BG71*'[3]Distante'!BG71)</f>
        <v>#DIV/0!</v>
      </c>
      <c r="BH71" s="18" t="e">
        <f>$A$1*'[3]Populatia'!$BH$60*'[3]Populatia'!BH71/('[3]Distante'!BH71*'[3]Distante'!BH71)</f>
        <v>#DIV/0!</v>
      </c>
      <c r="BI71" s="18" t="e">
        <f>$A$1*'[3]Populatia'!$BI$61*'[3]Populatia'!BI71/('[3]Distante'!BI71*'[3]Distante'!BI71)</f>
        <v>#DIV/0!</v>
      </c>
      <c r="BJ71" s="18" t="e">
        <f>$A$1*'[3]Populatia'!$BJ$62*'[3]Populatia'!BJ71/('[3]Distante'!BJ71*'[3]Distante'!BJ71)</f>
        <v>#DIV/0!</v>
      </c>
      <c r="BK71" s="18" t="e">
        <f>$A$1*'[3]Populatia'!$BK$63*'[3]Populatia'!BK71/('[3]Distante'!BK71*'[3]Distante'!BK71)</f>
        <v>#DIV/0!</v>
      </c>
      <c r="BL71" s="18" t="e">
        <f>$A$1*'[3]Populatia'!$BL$64*'[3]Populatia'!BL71/('[3]Distante'!BL71*'[3]Distante'!BL71)</f>
        <v>#DIV/0!</v>
      </c>
      <c r="BM71" s="18" t="e">
        <f>$A$1*'[3]Populatia'!$BM$65*'[3]Populatia'!BM71/('[3]Distante'!BM71*'[3]Distante'!BM71)</f>
        <v>#DIV/0!</v>
      </c>
      <c r="BN71" s="18" t="e">
        <f>$A$1*'[3]Populatia'!$BN$66*'[3]Populatia'!BN71/('[3]Distante'!BN71*'[3]Distante'!BN71)</f>
        <v>#DIV/0!</v>
      </c>
      <c r="BO71" s="18" t="e">
        <f>$A$1*'[3]Populatia'!$BO$67*'[3]Populatia'!BO71/('[3]Distante'!BO71*'[3]Distante'!BO71)</f>
        <v>#DIV/0!</v>
      </c>
      <c r="BP71" s="18" t="e">
        <f>$A$1*'[3]Populatia'!$BP$68*'[3]Populatia'!BP71/('[3]Distante'!BP71*'[3]Distante'!BP71)</f>
        <v>#DIV/0!</v>
      </c>
      <c r="BQ71" s="18" t="e">
        <f>$A$1*'[3]Populatia'!$BQ$69*'[3]Populatia'!BQ71/('[3]Distante'!BQ71*'[3]Distante'!BQ71)</f>
        <v>#DIV/0!</v>
      </c>
      <c r="BR71" s="18" t="e">
        <f>$A$1*'[3]Populatia'!$BR$70*'[3]Populatia'!BR71/('[3]Distante'!BR71*'[3]Distante'!BR71)</f>
        <v>#DIV/0!</v>
      </c>
      <c r="BS71" s="17" t="s">
        <v>43</v>
      </c>
      <c r="BT71" s="18"/>
      <c r="BU71" s="18"/>
      <c r="BV71" s="18"/>
      <c r="BW71" s="18"/>
      <c r="BX71" s="18"/>
      <c r="BY71" s="18"/>
      <c r="BZ71" s="18"/>
      <c r="CA71" s="18"/>
      <c r="CB71" s="18" t="e">
        <f t="shared" si="0"/>
        <v>#DIV/0!</v>
      </c>
      <c r="CC71" s="18"/>
      <c r="CD71" s="18"/>
      <c r="CE71" s="18"/>
    </row>
    <row r="72" spans="1:83" ht="15">
      <c r="A72" s="21" t="s">
        <v>115</v>
      </c>
      <c r="B72" s="18" t="e">
        <f>$A$1*'[3]Populatia'!$B$2*'[3]Populatia'!B72/('[3]Distante'!B72*'[3]Distante'!B72)</f>
        <v>#DIV/0!</v>
      </c>
      <c r="C72" s="18" t="e">
        <f>$A$1*'[3]Populatia'!$C$3*'[3]Populatia'!C72/('[3]Distante'!C72*'[3]Distante'!C72)</f>
        <v>#DIV/0!</v>
      </c>
      <c r="D72" s="18" t="e">
        <f>$A$1*'[3]Populatia'!$D$4*'[3]Populatia'!D72/('[3]Distante'!D72*'[3]Distante'!D72)</f>
        <v>#DIV/0!</v>
      </c>
      <c r="E72" s="18" t="e">
        <f>$A$1*'[3]Populatia'!$E$5*'[3]Populatia'!E72/('[3]Distante'!E72*'[3]Distante'!E72)</f>
        <v>#DIV/0!</v>
      </c>
      <c r="F72" s="18" t="e">
        <f>$A$1*'[3]Populatia'!$F$6*'[3]Populatia'!F72/('[3]Distante'!F72*'[3]Distante'!F72)</f>
        <v>#DIV/0!</v>
      </c>
      <c r="G72" s="18" t="e">
        <f>$A$1*'[3]Populatia'!$G$7*'[3]Populatia'!G72/('[3]Distante'!G72*'[3]Distante'!G72)</f>
        <v>#DIV/0!</v>
      </c>
      <c r="H72" s="18" t="e">
        <f>$A$1*'[3]Populatia'!$H$8*'[3]Populatia'!H72/('[3]Distante'!H72*'[3]Distante'!H72)</f>
        <v>#DIV/0!</v>
      </c>
      <c r="I72" s="18" t="e">
        <f>$A$1*'[3]Populatia'!$I$9*'[3]Populatia'!I72/('[3]Distante'!I72*'[3]Distante'!I72)</f>
        <v>#DIV/0!</v>
      </c>
      <c r="J72" s="18" t="e">
        <f>$A$1*'[3]Populatia'!$J$10*'[3]Populatia'!J72/('[3]Distante'!J72*'[3]Distante'!J72)</f>
        <v>#DIV/0!</v>
      </c>
      <c r="K72" s="18" t="e">
        <f>$A$1*'[3]Populatia'!$K$11*'[3]Populatia'!K72/('[3]Distante'!K72*'[3]Distante'!K72)</f>
        <v>#DIV/0!</v>
      </c>
      <c r="L72" s="18" t="e">
        <f>$A$1*'[3]Populatia'!$L$12*'[3]Populatia'!L72/('[3]Distante'!L72*'[3]Distante'!L72)</f>
        <v>#DIV/0!</v>
      </c>
      <c r="M72" s="18" t="e">
        <f>$A$1*'[3]Populatia'!$M$13*'[3]Populatia'!M72/('[3]Distante'!M72*'[3]Distante'!M72)</f>
        <v>#DIV/0!</v>
      </c>
      <c r="N72" s="18" t="e">
        <f>$A$1*'[3]Populatia'!$N$14*'[3]Populatia'!N72/('[3]Distante'!N72*'[3]Distante'!N72)</f>
        <v>#DIV/0!</v>
      </c>
      <c r="O72" s="18" t="e">
        <f>$A$1*'[3]Populatia'!$O$15*'[3]Populatia'!O72/('[3]Distante'!O72*'[3]Distante'!O72)</f>
        <v>#DIV/0!</v>
      </c>
      <c r="P72" s="18" t="e">
        <f>$A$1*'[3]Populatia'!$P$16*'[3]Populatia'!P72/('[3]Distante'!P72*'[3]Distante'!P72)</f>
        <v>#DIV/0!</v>
      </c>
      <c r="Q72" s="18" t="e">
        <f>$A$1*'[3]Populatia'!$Q$17*'[3]Populatia'!Q72/('[3]Distante'!Q72*'[3]Distante'!Q72)</f>
        <v>#DIV/0!</v>
      </c>
      <c r="R72" s="18" t="e">
        <f>$A$1*'[3]Populatia'!$R$18*'[3]Populatia'!R72/('[3]Distante'!R72*'[3]Distante'!R72)</f>
        <v>#DIV/0!</v>
      </c>
      <c r="S72" s="18" t="e">
        <f>$A$1*'[3]Populatia'!$S$19*'[3]Populatia'!S72/('[3]Distante'!S72*'[3]Distante'!S72)</f>
        <v>#DIV/0!</v>
      </c>
      <c r="T72" s="18" t="e">
        <f>$A$1*'[3]Populatia'!$T$20*'[3]Populatia'!T72/('[3]Distante'!T72*'[3]Distante'!T72)</f>
        <v>#DIV/0!</v>
      </c>
      <c r="U72" s="18" t="e">
        <f>$A$1*'[3]Populatia'!$U$21*'[3]Populatia'!U72/('[3]Distante'!U72*'[3]Distante'!U72)</f>
        <v>#DIV/0!</v>
      </c>
      <c r="V72" s="18" t="e">
        <f>$A$1*'[3]Populatia'!$V$22*'[3]Populatia'!V72/('[3]Distante'!V72*'[3]Distante'!V72)</f>
        <v>#DIV/0!</v>
      </c>
      <c r="W72" s="18" t="e">
        <f>$A$1*'[3]Populatia'!$W$23*'[3]Populatia'!W72/('[3]Distante'!W72*'[3]Distante'!W72)</f>
        <v>#DIV/0!</v>
      </c>
      <c r="X72" s="18" t="e">
        <f>$A$1*'[3]Populatia'!$X$24*'[3]Populatia'!X72/('[3]Distante'!X72*'[3]Distante'!X72)</f>
        <v>#DIV/0!</v>
      </c>
      <c r="Y72" s="18" t="e">
        <f>$A$1*'[3]Populatia'!$Y$25*'[3]Populatia'!Y72/('[3]Distante'!Y72*'[3]Distante'!Y72)</f>
        <v>#DIV/0!</v>
      </c>
      <c r="Z72" s="18" t="e">
        <f>$A$1*'[3]Populatia'!$Z$26*'[3]Populatia'!Z72/('[3]Distante'!Z72*'[3]Distante'!Z72)</f>
        <v>#DIV/0!</v>
      </c>
      <c r="AA72" s="18" t="e">
        <f>$A$1*'[3]Populatia'!$AA$27*'[3]Populatia'!AA72/('[3]Distante'!AA72*'[3]Distante'!AA72)</f>
        <v>#DIV/0!</v>
      </c>
      <c r="AB72" s="18" t="e">
        <f>$A$1*'[3]Populatia'!$AB$28*'[3]Populatia'!AB72/('[3]Distante'!AB72*'[3]Distante'!AB72)</f>
        <v>#DIV/0!</v>
      </c>
      <c r="AC72" s="18" t="e">
        <f>$A$1*'[3]Populatia'!$AC$29*'[3]Populatia'!AC72/('[3]Distante'!AC72*'[3]Distante'!AC72)</f>
        <v>#DIV/0!</v>
      </c>
      <c r="AD72" s="18" t="e">
        <f>$A$1*'[3]Populatia'!$AD$30*'[3]Populatia'!AD72/('[3]Distante'!AD72*'[3]Distante'!AD72)</f>
        <v>#DIV/0!</v>
      </c>
      <c r="AE72" s="18" t="e">
        <f>$A$1*'[3]Populatia'!$AE$31*'[3]Populatia'!AE72/('[3]Distante'!AE72*'[3]Distante'!AE72)</f>
        <v>#DIV/0!</v>
      </c>
      <c r="AF72" s="18" t="e">
        <f>$A$1*'[3]Populatia'!$AF$32*'[3]Populatia'!AF72/('[3]Distante'!AF72*'[3]Distante'!AF72)</f>
        <v>#DIV/0!</v>
      </c>
      <c r="AG72" s="18" t="e">
        <f>$A$1*'[3]Populatia'!$AG$33*'[3]Populatia'!AG72/('[3]Distante'!AG72*'[3]Distante'!AG72)</f>
        <v>#DIV/0!</v>
      </c>
      <c r="AH72" s="18" t="e">
        <f>$A$1*'[3]Populatia'!$AH$34*'[3]Populatia'!AH72/('[3]Distante'!AH72*'[3]Distante'!AH72)</f>
        <v>#DIV/0!</v>
      </c>
      <c r="AI72" s="18" t="e">
        <f>$A$1*'[3]Populatia'!$AI$35*'[3]Populatia'!AI72/('[3]Distante'!AI72*'[3]Distante'!AI72)</f>
        <v>#DIV/0!</v>
      </c>
      <c r="AJ72" s="18" t="e">
        <f>$A$1*'[3]Populatia'!$AJ$36*'[3]Populatia'!AJ72/('[3]Distante'!AJ72*'[3]Distante'!AJ72)</f>
        <v>#DIV/0!</v>
      </c>
      <c r="AK72" s="18" t="e">
        <f>$A$1*'[3]Populatia'!$AK$37*'[3]Populatia'!AK72/('[3]Distante'!AK72*'[3]Distante'!AK72)</f>
        <v>#DIV/0!</v>
      </c>
      <c r="AL72" s="18" t="e">
        <f>$A$1*'[3]Populatia'!$AL$38*'[3]Populatia'!AL72/('[3]Distante'!AL72*'[3]Distante'!AL72)</f>
        <v>#DIV/0!</v>
      </c>
      <c r="AM72" s="18" t="e">
        <f>$A$1*'[3]Populatia'!$AM$39*'[3]Populatia'!AM72/('[3]Distante'!AM72*'[3]Distante'!AM72)</f>
        <v>#DIV/0!</v>
      </c>
      <c r="AN72" s="18" t="e">
        <f>$A$1*'[3]Populatia'!$AN$40*'[3]Populatia'!AN72/('[3]Distante'!AN72*'[3]Distante'!AN72)</f>
        <v>#DIV/0!</v>
      </c>
      <c r="AO72" s="18" t="e">
        <f>$A$1*'[3]Populatia'!$AO$41*'[3]Populatia'!AO72/('[3]Distante'!AO72*'[3]Distante'!AO72)</f>
        <v>#DIV/0!</v>
      </c>
      <c r="AP72" s="18" t="e">
        <f>$A$1*'[3]Populatia'!$AP$42*'[3]Populatia'!AP72/('[3]Distante'!AP72*'[3]Distante'!AP72)</f>
        <v>#DIV/0!</v>
      </c>
      <c r="AQ72" s="18" t="e">
        <f>$A$1*'[3]Populatia'!$AQ$43*'[3]Populatia'!AQ72/('[3]Distante'!AQ72*'[3]Distante'!AQ72)</f>
        <v>#DIV/0!</v>
      </c>
      <c r="AR72" s="18" t="e">
        <f>$A$1*'[3]Populatia'!$AR$44*'[3]Populatia'!AR72/('[3]Distante'!AR72*'[3]Distante'!AR72)</f>
        <v>#DIV/0!</v>
      </c>
      <c r="AS72" s="18" t="e">
        <f>$A$1*'[3]Populatia'!$AS$45*'[3]Populatia'!AS72/('[3]Distante'!AS72*'[3]Distante'!AS72)</f>
        <v>#DIV/0!</v>
      </c>
      <c r="AT72" s="18" t="e">
        <f>$A$1*'[3]Populatia'!$AT$46*'[3]Populatia'!AT72/('[3]Distante'!AT72*'[3]Distante'!AT72)</f>
        <v>#DIV/0!</v>
      </c>
      <c r="AU72" s="18" t="e">
        <f>$A$1*'[3]Populatia'!$AU$47*'[3]Populatia'!AU72/('[3]Distante'!AU72*'[3]Distante'!AU72)</f>
        <v>#DIV/0!</v>
      </c>
      <c r="AV72" s="18" t="e">
        <f>$A$1*'[3]Populatia'!$AV$48*'[3]Populatia'!AV72/('[3]Distante'!AV72*'[3]Distante'!AV72)</f>
        <v>#DIV/0!</v>
      </c>
      <c r="AW72" s="18" t="e">
        <f>$A$1*'[3]Populatia'!$AW$49*'[3]Populatia'!AW72/('[3]Distante'!AW72*'[3]Distante'!AW72)</f>
        <v>#DIV/0!</v>
      </c>
      <c r="AX72" s="18" t="e">
        <f>$A$1*'[3]Populatia'!$AX$50*'[3]Populatia'!AX72/('[3]Distante'!AX72*'[3]Distante'!AX72)</f>
        <v>#DIV/0!</v>
      </c>
      <c r="AY72" s="18" t="e">
        <f>$A$1*'[3]Populatia'!$AY$51*'[3]Populatia'!AY72/('[3]Distante'!AY72*'[3]Distante'!AY72)</f>
        <v>#DIV/0!</v>
      </c>
      <c r="AZ72" s="18" t="e">
        <f>$A$1*'[3]Populatia'!$AZ$52*'[3]Populatia'!AZ72/('[3]Distante'!AZ72*'[3]Distante'!AZ72)</f>
        <v>#DIV/0!</v>
      </c>
      <c r="BA72" s="18" t="e">
        <f>$A$1*'[3]Populatia'!$BA$53*'[3]Populatia'!BA72/('[3]Distante'!BA72*'[3]Distante'!BA72)</f>
        <v>#DIV/0!</v>
      </c>
      <c r="BB72" s="18" t="e">
        <f>$A$1*'[3]Populatia'!$BB$54*'[3]Populatia'!BB72/('[3]Distante'!BB72*'[3]Distante'!BB72)</f>
        <v>#DIV/0!</v>
      </c>
      <c r="BC72" s="18" t="e">
        <f>$A$1*'[3]Populatia'!$BC$55*'[3]Populatia'!BC72/('[3]Distante'!BC72*'[3]Distante'!BC72)</f>
        <v>#DIV/0!</v>
      </c>
      <c r="BD72" s="18" t="e">
        <f>$A$1*'[3]Populatia'!$BD$56*'[3]Populatia'!BD72/('[3]Distante'!BD72*'[3]Distante'!BD72)</f>
        <v>#DIV/0!</v>
      </c>
      <c r="BE72" s="18" t="e">
        <f>$A$1*'[3]Populatia'!$BE$57*'[3]Populatia'!BE72/('[3]Distante'!BE72*'[3]Distante'!BE72)</f>
        <v>#DIV/0!</v>
      </c>
      <c r="BF72" s="18" t="e">
        <f>$A$1*'[3]Populatia'!$BF$58*'[3]Populatia'!BF72/('[3]Distante'!BF72*'[3]Distante'!BF72)</f>
        <v>#DIV/0!</v>
      </c>
      <c r="BG72" s="18" t="e">
        <f>$A$1*'[3]Populatia'!$BG$59*'[3]Populatia'!BG72/('[3]Distante'!BG72*'[3]Distante'!BG72)</f>
        <v>#DIV/0!</v>
      </c>
      <c r="BH72" s="18" t="e">
        <f>$A$1*'[3]Populatia'!$BH$60*'[3]Populatia'!BH72/('[3]Distante'!BH72*'[3]Distante'!BH72)</f>
        <v>#DIV/0!</v>
      </c>
      <c r="BI72" s="18" t="e">
        <f>$A$1*'[3]Populatia'!$BI$61*'[3]Populatia'!BI72/('[3]Distante'!BI72*'[3]Distante'!BI72)</f>
        <v>#DIV/0!</v>
      </c>
      <c r="BJ72" s="18" t="e">
        <f>$A$1*'[3]Populatia'!$BJ$62*'[3]Populatia'!BJ72/('[3]Distante'!BJ72*'[3]Distante'!BJ72)</f>
        <v>#DIV/0!</v>
      </c>
      <c r="BK72" s="18" t="e">
        <f>$A$1*'[3]Populatia'!$BK$63*'[3]Populatia'!BK72/('[3]Distante'!BK72*'[3]Distante'!BK72)</f>
        <v>#DIV/0!</v>
      </c>
      <c r="BL72" s="18" t="e">
        <f>$A$1*'[3]Populatia'!$BL$64*'[3]Populatia'!BL72/('[3]Distante'!BL72*'[3]Distante'!BL72)</f>
        <v>#DIV/0!</v>
      </c>
      <c r="BM72" s="18" t="e">
        <f>$A$1*'[3]Populatia'!$BM$65*'[3]Populatia'!BM72/('[3]Distante'!BM72*'[3]Distante'!BM72)</f>
        <v>#DIV/0!</v>
      </c>
      <c r="BN72" s="18" t="e">
        <f>$A$1*'[3]Populatia'!$BN$66*'[3]Populatia'!BN72/('[3]Distante'!BN72*'[3]Distante'!BN72)</f>
        <v>#DIV/0!</v>
      </c>
      <c r="BO72" s="18" t="e">
        <f>$A$1*'[3]Populatia'!$BO$67*'[3]Populatia'!BO72/('[3]Distante'!BO72*'[3]Distante'!BO72)</f>
        <v>#DIV/0!</v>
      </c>
      <c r="BP72" s="18" t="e">
        <f>$A$1*'[3]Populatia'!$BP$68*'[3]Populatia'!BP72/('[3]Distante'!BP72*'[3]Distante'!BP72)</f>
        <v>#DIV/0!</v>
      </c>
      <c r="BQ72" s="18" t="e">
        <f>$A$1*'[3]Populatia'!$BQ$69*'[3]Populatia'!BQ72/('[3]Distante'!BQ72*'[3]Distante'!BQ72)</f>
        <v>#DIV/0!</v>
      </c>
      <c r="BR72" s="18" t="e">
        <f>$A$1*'[3]Populatia'!$BR$70*'[3]Populatia'!BR72/('[3]Distante'!BR72*'[3]Distante'!BR72)</f>
        <v>#DIV/0!</v>
      </c>
      <c r="BS72" s="18" t="e">
        <f>$A$1*'[3]Populatia'!$BS$71*'[3]Populatia'!BS72/('[3]Distante'!BS72*'[3]Distante'!BS72)</f>
        <v>#DIV/0!</v>
      </c>
      <c r="BT72" s="17" t="s">
        <v>43</v>
      </c>
      <c r="BU72" s="18"/>
      <c r="BV72" s="18"/>
      <c r="BW72" s="18"/>
      <c r="BX72" s="18"/>
      <c r="BY72" s="18"/>
      <c r="BZ72" s="18"/>
      <c r="CA72" s="18"/>
      <c r="CB72" s="18" t="e">
        <f t="shared" si="0"/>
        <v>#DIV/0!</v>
      </c>
      <c r="CC72" s="18"/>
      <c r="CD72" s="18"/>
      <c r="CE72" s="18"/>
    </row>
    <row r="73" spans="1:83" ht="15" hidden="1">
      <c r="A73" s="21" t="s">
        <v>116</v>
      </c>
      <c r="B73" s="18" t="e">
        <f>$A$1*'[3]Populatia'!$B$2*'[3]Populatia'!B73/('[3]Distante'!B73*'[3]Distante'!B73)</f>
        <v>#DIV/0!</v>
      </c>
      <c r="C73" s="18" t="e">
        <f>$A$1*'[3]Populatia'!$C$3*'[3]Populatia'!C73/('[3]Distante'!C73*'[3]Distante'!C73)</f>
        <v>#DIV/0!</v>
      </c>
      <c r="D73" s="18" t="e">
        <f>$A$1*'[3]Populatia'!$D$4*'[3]Populatia'!D73/('[3]Distante'!D73*'[3]Distante'!D73)</f>
        <v>#DIV/0!</v>
      </c>
      <c r="E73" s="18" t="e">
        <f>$A$1*'[3]Populatia'!$E$5*'[3]Populatia'!E73/('[3]Distante'!E73*'[3]Distante'!E73)</f>
        <v>#DIV/0!</v>
      </c>
      <c r="F73" s="18" t="e">
        <f>$A$1*'[3]Populatia'!$F$6*'[3]Populatia'!F73/('[3]Distante'!F73*'[3]Distante'!F73)</f>
        <v>#DIV/0!</v>
      </c>
      <c r="G73" s="18" t="e">
        <f>$A$1*'[3]Populatia'!$G$7*'[3]Populatia'!G73/('[3]Distante'!G73*'[3]Distante'!G73)</f>
        <v>#DIV/0!</v>
      </c>
      <c r="H73" s="18" t="e">
        <f>$A$1*'[3]Populatia'!$H$8*'[3]Populatia'!H73/('[3]Distante'!H73*'[3]Distante'!H73)</f>
        <v>#DIV/0!</v>
      </c>
      <c r="I73" s="18" t="e">
        <f>$A$1*'[3]Populatia'!$I$9*'[3]Populatia'!I73/('[3]Distante'!I73*'[3]Distante'!I73)</f>
        <v>#DIV/0!</v>
      </c>
      <c r="J73" s="18" t="e">
        <f>$A$1*'[3]Populatia'!$J$10*'[3]Populatia'!J73/('[3]Distante'!J73*'[3]Distante'!J73)</f>
        <v>#DIV/0!</v>
      </c>
      <c r="K73" s="18" t="e">
        <f>$A$1*'[3]Populatia'!$K$11*'[3]Populatia'!K73/('[3]Distante'!K73*'[3]Distante'!K73)</f>
        <v>#DIV/0!</v>
      </c>
      <c r="L73" s="18" t="e">
        <f>$A$1*'[3]Populatia'!$L$12*'[3]Populatia'!L73/('[3]Distante'!L73*'[3]Distante'!L73)</f>
        <v>#DIV/0!</v>
      </c>
      <c r="M73" s="18" t="e">
        <f>$A$1*'[3]Populatia'!$M$13*'[3]Populatia'!M73/('[3]Distante'!M73*'[3]Distante'!M73)</f>
        <v>#DIV/0!</v>
      </c>
      <c r="N73" s="18" t="e">
        <f>$A$1*'[3]Populatia'!$N$14*'[3]Populatia'!N73/('[3]Distante'!N73*'[3]Distante'!N73)</f>
        <v>#DIV/0!</v>
      </c>
      <c r="O73" s="18" t="e">
        <f>$A$1*'[3]Populatia'!$O$15*'[3]Populatia'!O73/('[3]Distante'!O73*'[3]Distante'!O73)</f>
        <v>#DIV/0!</v>
      </c>
      <c r="P73" s="18" t="e">
        <f>$A$1*'[3]Populatia'!$P$16*'[3]Populatia'!P73/('[3]Distante'!P73*'[3]Distante'!P73)</f>
        <v>#DIV/0!</v>
      </c>
      <c r="Q73" s="18" t="e">
        <f>$A$1*'[3]Populatia'!$Q$17*'[3]Populatia'!Q73/('[3]Distante'!Q73*'[3]Distante'!Q73)</f>
        <v>#DIV/0!</v>
      </c>
      <c r="R73" s="18" t="e">
        <f>$A$1*'[3]Populatia'!$R$18*'[3]Populatia'!R73/('[3]Distante'!R73*'[3]Distante'!R73)</f>
        <v>#DIV/0!</v>
      </c>
      <c r="S73" s="18" t="e">
        <f>$A$1*'[3]Populatia'!$S$19*'[3]Populatia'!S73/('[3]Distante'!S73*'[3]Distante'!S73)</f>
        <v>#DIV/0!</v>
      </c>
      <c r="T73" s="18" t="e">
        <f>$A$1*'[3]Populatia'!$T$20*'[3]Populatia'!T73/('[3]Distante'!T73*'[3]Distante'!T73)</f>
        <v>#DIV/0!</v>
      </c>
      <c r="U73" s="18" t="e">
        <f>$A$1*'[3]Populatia'!$U$21*'[3]Populatia'!U73/('[3]Distante'!U73*'[3]Distante'!U73)</f>
        <v>#DIV/0!</v>
      </c>
      <c r="V73" s="18" t="e">
        <f>$A$1*'[3]Populatia'!$V$22*'[3]Populatia'!V73/('[3]Distante'!V73*'[3]Distante'!V73)</f>
        <v>#DIV/0!</v>
      </c>
      <c r="W73" s="18" t="e">
        <f>$A$1*'[3]Populatia'!$W$23*'[3]Populatia'!W73/('[3]Distante'!W73*'[3]Distante'!W73)</f>
        <v>#DIV/0!</v>
      </c>
      <c r="X73" s="18" t="e">
        <f>$A$1*'[3]Populatia'!$X$24*'[3]Populatia'!X73/('[3]Distante'!X73*'[3]Distante'!X73)</f>
        <v>#DIV/0!</v>
      </c>
      <c r="Y73" s="18" t="e">
        <f>$A$1*'[3]Populatia'!$Y$25*'[3]Populatia'!Y73/('[3]Distante'!Y73*'[3]Distante'!Y73)</f>
        <v>#DIV/0!</v>
      </c>
      <c r="Z73" s="18" t="e">
        <f>$A$1*'[3]Populatia'!$Z$26*'[3]Populatia'!Z73/('[3]Distante'!Z73*'[3]Distante'!Z73)</f>
        <v>#DIV/0!</v>
      </c>
      <c r="AA73" s="18" t="e">
        <f>$A$1*'[3]Populatia'!$AA$27*'[3]Populatia'!AA73/('[3]Distante'!AA73*'[3]Distante'!AA73)</f>
        <v>#DIV/0!</v>
      </c>
      <c r="AB73" s="18" t="e">
        <f>$A$1*'[3]Populatia'!$AB$28*'[3]Populatia'!AB73/('[3]Distante'!AB73*'[3]Distante'!AB73)</f>
        <v>#DIV/0!</v>
      </c>
      <c r="AC73" s="18" t="e">
        <f>$A$1*'[3]Populatia'!$AC$29*'[3]Populatia'!AC73/('[3]Distante'!AC73*'[3]Distante'!AC73)</f>
        <v>#DIV/0!</v>
      </c>
      <c r="AD73" s="18" t="e">
        <f>$A$1*'[3]Populatia'!$AD$30*'[3]Populatia'!AD73/('[3]Distante'!AD73*'[3]Distante'!AD73)</f>
        <v>#DIV/0!</v>
      </c>
      <c r="AE73" s="18" t="e">
        <f>$A$1*'[3]Populatia'!$AE$31*'[3]Populatia'!AE73/('[3]Distante'!AE73*'[3]Distante'!AE73)</f>
        <v>#DIV/0!</v>
      </c>
      <c r="AF73" s="18" t="e">
        <f>$A$1*'[3]Populatia'!$AF$32*'[3]Populatia'!AF73/('[3]Distante'!AF73*'[3]Distante'!AF73)</f>
        <v>#DIV/0!</v>
      </c>
      <c r="AG73" s="18" t="e">
        <f>$A$1*'[3]Populatia'!$AG$33*'[3]Populatia'!AG73/('[3]Distante'!AG73*'[3]Distante'!AG73)</f>
        <v>#DIV/0!</v>
      </c>
      <c r="AH73" s="18" t="e">
        <f>$A$1*'[3]Populatia'!$AH$34*'[3]Populatia'!AH73/('[3]Distante'!AH73*'[3]Distante'!AH73)</f>
        <v>#DIV/0!</v>
      </c>
      <c r="AI73" s="18" t="e">
        <f>$A$1*'[3]Populatia'!$AI$35*'[3]Populatia'!AI73/('[3]Distante'!AI73*'[3]Distante'!AI73)</f>
        <v>#DIV/0!</v>
      </c>
      <c r="AJ73" s="18" t="e">
        <f>$A$1*'[3]Populatia'!$AJ$36*'[3]Populatia'!AJ73/('[3]Distante'!AJ73*'[3]Distante'!AJ73)</f>
        <v>#DIV/0!</v>
      </c>
      <c r="AK73" s="18" t="e">
        <f>$A$1*'[3]Populatia'!$AK$37*'[3]Populatia'!AK73/('[3]Distante'!AK73*'[3]Distante'!AK73)</f>
        <v>#DIV/0!</v>
      </c>
      <c r="AL73" s="18" t="e">
        <f>$A$1*'[3]Populatia'!$AL$38*'[3]Populatia'!AL73/('[3]Distante'!AL73*'[3]Distante'!AL73)</f>
        <v>#DIV/0!</v>
      </c>
      <c r="AM73" s="18" t="e">
        <f>$A$1*'[3]Populatia'!$AM$39*'[3]Populatia'!AM73/('[3]Distante'!AM73*'[3]Distante'!AM73)</f>
        <v>#DIV/0!</v>
      </c>
      <c r="AN73" s="18" t="e">
        <f>$A$1*'[3]Populatia'!$AN$40*'[3]Populatia'!AN73/('[3]Distante'!AN73*'[3]Distante'!AN73)</f>
        <v>#DIV/0!</v>
      </c>
      <c r="AO73" s="18" t="e">
        <f>$A$1*'[3]Populatia'!$AO$41*'[3]Populatia'!AO73/('[3]Distante'!AO73*'[3]Distante'!AO73)</f>
        <v>#DIV/0!</v>
      </c>
      <c r="AP73" s="18" t="e">
        <f>$A$1*'[3]Populatia'!$AP$42*'[3]Populatia'!AP73/('[3]Distante'!AP73*'[3]Distante'!AP73)</f>
        <v>#DIV/0!</v>
      </c>
      <c r="AQ73" s="18" t="e">
        <f>$A$1*'[3]Populatia'!$AQ$43*'[3]Populatia'!AQ73/('[3]Distante'!AQ73*'[3]Distante'!AQ73)</f>
        <v>#DIV/0!</v>
      </c>
      <c r="AR73" s="18" t="e">
        <f>$A$1*'[3]Populatia'!$AR$44*'[3]Populatia'!AR73/('[3]Distante'!AR73*'[3]Distante'!AR73)</f>
        <v>#DIV/0!</v>
      </c>
      <c r="AS73" s="18" t="e">
        <f>$A$1*'[3]Populatia'!$AS$45*'[3]Populatia'!AS73/('[3]Distante'!AS73*'[3]Distante'!AS73)</f>
        <v>#DIV/0!</v>
      </c>
      <c r="AT73" s="18" t="e">
        <f>$A$1*'[3]Populatia'!$AT$46*'[3]Populatia'!AT73/('[3]Distante'!AT73*'[3]Distante'!AT73)</f>
        <v>#DIV/0!</v>
      </c>
      <c r="AU73" s="18" t="e">
        <f>$A$1*'[3]Populatia'!$AU$47*'[3]Populatia'!AU73/('[3]Distante'!AU73*'[3]Distante'!AU73)</f>
        <v>#DIV/0!</v>
      </c>
      <c r="AV73" s="18" t="e">
        <f>$A$1*'[3]Populatia'!$AV$48*'[3]Populatia'!AV73/('[3]Distante'!AV73*'[3]Distante'!AV73)</f>
        <v>#DIV/0!</v>
      </c>
      <c r="AW73" s="18" t="e">
        <f>$A$1*'[3]Populatia'!$AW$49*'[3]Populatia'!AW73/('[3]Distante'!AW73*'[3]Distante'!AW73)</f>
        <v>#DIV/0!</v>
      </c>
      <c r="AX73" s="18" t="e">
        <f>$A$1*'[3]Populatia'!$AX$50*'[3]Populatia'!AX73/('[3]Distante'!AX73*'[3]Distante'!AX73)</f>
        <v>#DIV/0!</v>
      </c>
      <c r="AY73" s="18" t="e">
        <f>$A$1*'[3]Populatia'!$AY$51*'[3]Populatia'!AY73/('[3]Distante'!AY73*'[3]Distante'!AY73)</f>
        <v>#DIV/0!</v>
      </c>
      <c r="AZ73" s="18" t="e">
        <f>$A$1*'[3]Populatia'!$AZ$52*'[3]Populatia'!AZ73/('[3]Distante'!AZ73*'[3]Distante'!AZ73)</f>
        <v>#DIV/0!</v>
      </c>
      <c r="BA73" s="18" t="e">
        <f>$A$1*'[3]Populatia'!$BA$53*'[3]Populatia'!BA73/('[3]Distante'!BA73*'[3]Distante'!BA73)</f>
        <v>#DIV/0!</v>
      </c>
      <c r="BB73" s="18" t="e">
        <f>$A$1*'[3]Populatia'!$BB$54*'[3]Populatia'!BB73/('[3]Distante'!BB73*'[3]Distante'!BB73)</f>
        <v>#DIV/0!</v>
      </c>
      <c r="BC73" s="18" t="e">
        <f>$A$1*'[3]Populatia'!$BC$55*'[3]Populatia'!BC73/('[3]Distante'!BC73*'[3]Distante'!BC73)</f>
        <v>#DIV/0!</v>
      </c>
      <c r="BD73" s="18" t="e">
        <f>$A$1*'[3]Populatia'!$BD$56*'[3]Populatia'!BD73/('[3]Distante'!BD73*'[3]Distante'!BD73)</f>
        <v>#DIV/0!</v>
      </c>
      <c r="BE73" s="18" t="e">
        <f>$A$1*'[3]Populatia'!$BE$57*'[3]Populatia'!BE73/('[3]Distante'!BE73*'[3]Distante'!BE73)</f>
        <v>#DIV/0!</v>
      </c>
      <c r="BF73" s="18" t="e">
        <f>$A$1*'[3]Populatia'!$BF$58*'[3]Populatia'!BF73/('[3]Distante'!BF73*'[3]Distante'!BF73)</f>
        <v>#DIV/0!</v>
      </c>
      <c r="BG73" s="18" t="e">
        <f>$A$1*'[3]Populatia'!$BG$59*'[3]Populatia'!BG73/('[3]Distante'!BG73*'[3]Distante'!BG73)</f>
        <v>#DIV/0!</v>
      </c>
      <c r="BH73" s="18" t="e">
        <f>$A$1*'[3]Populatia'!$BH$60*'[3]Populatia'!BH73/('[3]Distante'!BH73*'[3]Distante'!BH73)</f>
        <v>#DIV/0!</v>
      </c>
      <c r="BI73" s="18" t="e">
        <f>$A$1*'[3]Populatia'!$BI$61*'[3]Populatia'!BI73/('[3]Distante'!BI73*'[3]Distante'!BI73)</f>
        <v>#DIV/0!</v>
      </c>
      <c r="BJ73" s="18" t="e">
        <f>$A$1*'[3]Populatia'!$BJ$62*'[3]Populatia'!BJ73/('[3]Distante'!BJ73*'[3]Distante'!BJ73)</f>
        <v>#DIV/0!</v>
      </c>
      <c r="BK73" s="18" t="e">
        <f>$A$1*'[3]Populatia'!$BK$63*'[3]Populatia'!BK73/('[3]Distante'!BK73*'[3]Distante'!BK73)</f>
        <v>#DIV/0!</v>
      </c>
      <c r="BL73" s="18" t="e">
        <f>$A$1*'[3]Populatia'!$BL$64*'[3]Populatia'!BL73/('[3]Distante'!BL73*'[3]Distante'!BL73)</f>
        <v>#DIV/0!</v>
      </c>
      <c r="BM73" s="18" t="e">
        <f>$A$1*'[3]Populatia'!$BM$65*'[3]Populatia'!BM73/('[3]Distante'!BM73*'[3]Distante'!BM73)</f>
        <v>#DIV/0!</v>
      </c>
      <c r="BN73" s="18" t="e">
        <f>$A$1*'[3]Populatia'!$BN$66*'[3]Populatia'!BN73/('[3]Distante'!BN73*'[3]Distante'!BN73)</f>
        <v>#DIV/0!</v>
      </c>
      <c r="BO73" s="18" t="e">
        <f>$A$1*'[3]Populatia'!$BO$67*'[3]Populatia'!BO73/('[3]Distante'!BO73*'[3]Distante'!BO73)</f>
        <v>#DIV/0!</v>
      </c>
      <c r="BP73" s="18" t="e">
        <f>$A$1*'[3]Populatia'!$BP$68*'[3]Populatia'!BP73/('[3]Distante'!BP73*'[3]Distante'!BP73)</f>
        <v>#DIV/0!</v>
      </c>
      <c r="BQ73" s="18" t="e">
        <f>$A$1*'[3]Populatia'!$BQ$69*'[3]Populatia'!BQ73/('[3]Distante'!BQ73*'[3]Distante'!BQ73)</f>
        <v>#DIV/0!</v>
      </c>
      <c r="BR73" s="18" t="e">
        <f>$A$1*'[3]Populatia'!$BR$70*'[3]Populatia'!BR73/('[3]Distante'!BR73*'[3]Distante'!BR73)</f>
        <v>#DIV/0!</v>
      </c>
      <c r="BS73" s="18" t="e">
        <f>$A$1*'[3]Populatia'!$BS$71*'[3]Populatia'!BS73/('[3]Distante'!BS73*'[3]Distante'!BS73)</f>
        <v>#DIV/0!</v>
      </c>
      <c r="BT73" s="18" t="e">
        <f>$A$1*'[3]Populatia'!$BT$72*'[3]Populatia'!BT73/('[3]Distante'!BT73*'[3]Distante'!BT73)</f>
        <v>#DIV/0!</v>
      </c>
      <c r="BU73" s="17" t="s">
        <v>43</v>
      </c>
      <c r="BV73" s="18"/>
      <c r="BW73" s="18"/>
      <c r="BX73" s="18"/>
      <c r="BY73" s="18"/>
      <c r="BZ73" s="18"/>
      <c r="CA73" s="18"/>
      <c r="CB73" s="18" t="e">
        <f t="shared" si="0"/>
        <v>#DIV/0!</v>
      </c>
      <c r="CC73" s="18"/>
      <c r="CD73" s="18"/>
      <c r="CE73" s="18"/>
    </row>
    <row r="74" spans="1:83" ht="15">
      <c r="A74" s="21" t="s">
        <v>117</v>
      </c>
      <c r="B74" s="18" t="e">
        <f>$A$1*'[3]Populatia'!$B$2*'[3]Populatia'!B74/('[3]Distante'!B74*'[3]Distante'!B74)</f>
        <v>#DIV/0!</v>
      </c>
      <c r="C74" s="18" t="e">
        <f>$A$1*'[3]Populatia'!$C$3*'[3]Populatia'!C74/('[3]Distante'!C74*'[3]Distante'!C74)</f>
        <v>#DIV/0!</v>
      </c>
      <c r="D74" s="18" t="e">
        <f>$A$1*'[3]Populatia'!$D$4*'[3]Populatia'!D74/('[3]Distante'!D74*'[3]Distante'!D74)</f>
        <v>#DIV/0!</v>
      </c>
      <c r="E74" s="18" t="e">
        <f>$A$1*'[3]Populatia'!$E$5*'[3]Populatia'!E74/('[3]Distante'!E74*'[3]Distante'!E74)</f>
        <v>#DIV/0!</v>
      </c>
      <c r="F74" s="18" t="e">
        <f>$A$1*'[3]Populatia'!$F$6*'[3]Populatia'!F74/('[3]Distante'!F74*'[3]Distante'!F74)</f>
        <v>#DIV/0!</v>
      </c>
      <c r="G74" s="18" t="e">
        <f>$A$1*'[3]Populatia'!$G$7*'[3]Populatia'!G74/('[3]Distante'!G74*'[3]Distante'!G74)</f>
        <v>#DIV/0!</v>
      </c>
      <c r="H74" s="18" t="e">
        <f>$A$1*'[3]Populatia'!$H$8*'[3]Populatia'!H74/('[3]Distante'!H74*'[3]Distante'!H74)</f>
        <v>#DIV/0!</v>
      </c>
      <c r="I74" s="18" t="e">
        <f>$A$1*'[3]Populatia'!$I$9*'[3]Populatia'!I74/('[3]Distante'!I74*'[3]Distante'!I74)</f>
        <v>#DIV/0!</v>
      </c>
      <c r="J74" s="18" t="e">
        <f>$A$1*'[3]Populatia'!$J$10*'[3]Populatia'!J74/('[3]Distante'!J74*'[3]Distante'!J74)</f>
        <v>#DIV/0!</v>
      </c>
      <c r="K74" s="18" t="e">
        <f>$A$1*'[3]Populatia'!$K$11*'[3]Populatia'!K74/('[3]Distante'!K74*'[3]Distante'!K74)</f>
        <v>#DIV/0!</v>
      </c>
      <c r="L74" s="18" t="e">
        <f>$A$1*'[3]Populatia'!$L$12*'[3]Populatia'!L74/('[3]Distante'!L74*'[3]Distante'!L74)</f>
        <v>#DIV/0!</v>
      </c>
      <c r="M74" s="18" t="e">
        <f>$A$1*'[3]Populatia'!$M$13*'[3]Populatia'!M74/('[3]Distante'!M74*'[3]Distante'!M74)</f>
        <v>#DIV/0!</v>
      </c>
      <c r="N74" s="18" t="e">
        <f>$A$1*'[3]Populatia'!$N$14*'[3]Populatia'!N74/('[3]Distante'!N74*'[3]Distante'!N74)</f>
        <v>#DIV/0!</v>
      </c>
      <c r="O74" s="18" t="e">
        <f>$A$1*'[3]Populatia'!$O$15*'[3]Populatia'!O74/('[3]Distante'!O74*'[3]Distante'!O74)</f>
        <v>#DIV/0!</v>
      </c>
      <c r="P74" s="18" t="e">
        <f>$A$1*'[3]Populatia'!$P$16*'[3]Populatia'!P74/('[3]Distante'!P74*'[3]Distante'!P74)</f>
        <v>#DIV/0!</v>
      </c>
      <c r="Q74" s="18" t="e">
        <f>$A$1*'[3]Populatia'!$Q$17*'[3]Populatia'!Q74/('[3]Distante'!Q74*'[3]Distante'!Q74)</f>
        <v>#DIV/0!</v>
      </c>
      <c r="R74" s="18" t="e">
        <f>$A$1*'[3]Populatia'!$R$18*'[3]Populatia'!R74/('[3]Distante'!R74*'[3]Distante'!R74)</f>
        <v>#DIV/0!</v>
      </c>
      <c r="S74" s="18" t="e">
        <f>$A$1*'[3]Populatia'!$S$19*'[3]Populatia'!S74/('[3]Distante'!S74*'[3]Distante'!S74)</f>
        <v>#DIV/0!</v>
      </c>
      <c r="T74" s="18" t="e">
        <f>$A$1*'[3]Populatia'!$T$20*'[3]Populatia'!T74/('[3]Distante'!T74*'[3]Distante'!T74)</f>
        <v>#DIV/0!</v>
      </c>
      <c r="U74" s="18" t="e">
        <f>$A$1*'[3]Populatia'!$U$21*'[3]Populatia'!U74/('[3]Distante'!U74*'[3]Distante'!U74)</f>
        <v>#DIV/0!</v>
      </c>
      <c r="V74" s="18" t="e">
        <f>$A$1*'[3]Populatia'!$V$22*'[3]Populatia'!V74/('[3]Distante'!V74*'[3]Distante'!V74)</f>
        <v>#DIV/0!</v>
      </c>
      <c r="W74" s="18" t="e">
        <f>$A$1*'[3]Populatia'!$W$23*'[3]Populatia'!W74/('[3]Distante'!W74*'[3]Distante'!W74)</f>
        <v>#DIV/0!</v>
      </c>
      <c r="X74" s="18" t="e">
        <f>$A$1*'[3]Populatia'!$X$24*'[3]Populatia'!X74/('[3]Distante'!X74*'[3]Distante'!X74)</f>
        <v>#DIV/0!</v>
      </c>
      <c r="Y74" s="18" t="e">
        <f>$A$1*'[3]Populatia'!$Y$25*'[3]Populatia'!Y74/('[3]Distante'!Y74*'[3]Distante'!Y74)</f>
        <v>#DIV/0!</v>
      </c>
      <c r="Z74" s="18" t="e">
        <f>$A$1*'[3]Populatia'!$Z$26*'[3]Populatia'!Z74/('[3]Distante'!Z74*'[3]Distante'!Z74)</f>
        <v>#DIV/0!</v>
      </c>
      <c r="AA74" s="18" t="e">
        <f>$A$1*'[3]Populatia'!$AA$27*'[3]Populatia'!AA74/('[3]Distante'!AA74*'[3]Distante'!AA74)</f>
        <v>#DIV/0!</v>
      </c>
      <c r="AB74" s="18" t="e">
        <f>$A$1*'[3]Populatia'!$AB$28*'[3]Populatia'!AB74/('[3]Distante'!AB74*'[3]Distante'!AB74)</f>
        <v>#DIV/0!</v>
      </c>
      <c r="AC74" s="18" t="e">
        <f>$A$1*'[3]Populatia'!$AC$29*'[3]Populatia'!AC74/('[3]Distante'!AC74*'[3]Distante'!AC74)</f>
        <v>#DIV/0!</v>
      </c>
      <c r="AD74" s="18" t="e">
        <f>$A$1*'[3]Populatia'!$AD$30*'[3]Populatia'!AD74/('[3]Distante'!AD74*'[3]Distante'!AD74)</f>
        <v>#DIV/0!</v>
      </c>
      <c r="AE74" s="18" t="e">
        <f>$A$1*'[3]Populatia'!$AE$31*'[3]Populatia'!AE74/('[3]Distante'!AE74*'[3]Distante'!AE74)</f>
        <v>#DIV/0!</v>
      </c>
      <c r="AF74" s="18" t="e">
        <f>$A$1*'[3]Populatia'!$AF$32*'[3]Populatia'!AF74/('[3]Distante'!AF74*'[3]Distante'!AF74)</f>
        <v>#DIV/0!</v>
      </c>
      <c r="AG74" s="18" t="e">
        <f>$A$1*'[3]Populatia'!$AG$33*'[3]Populatia'!AG74/('[3]Distante'!AG74*'[3]Distante'!AG74)</f>
        <v>#DIV/0!</v>
      </c>
      <c r="AH74" s="18" t="e">
        <f>$A$1*'[3]Populatia'!$AH$34*'[3]Populatia'!AH74/('[3]Distante'!AH74*'[3]Distante'!AH74)</f>
        <v>#DIV/0!</v>
      </c>
      <c r="AI74" s="18" t="e">
        <f>$A$1*'[3]Populatia'!$AI$35*'[3]Populatia'!AI74/('[3]Distante'!AI74*'[3]Distante'!AI74)</f>
        <v>#DIV/0!</v>
      </c>
      <c r="AJ74" s="18" t="e">
        <f>$A$1*'[3]Populatia'!$AJ$36*'[3]Populatia'!AJ74/('[3]Distante'!AJ74*'[3]Distante'!AJ74)</f>
        <v>#DIV/0!</v>
      </c>
      <c r="AK74" s="18" t="e">
        <f>$A$1*'[3]Populatia'!$AK$37*'[3]Populatia'!AK74/('[3]Distante'!AK74*'[3]Distante'!AK74)</f>
        <v>#DIV/0!</v>
      </c>
      <c r="AL74" s="18" t="e">
        <f>$A$1*'[3]Populatia'!$AL$38*'[3]Populatia'!AL74/('[3]Distante'!AL74*'[3]Distante'!AL74)</f>
        <v>#DIV/0!</v>
      </c>
      <c r="AM74" s="18" t="e">
        <f>$A$1*'[3]Populatia'!$AM$39*'[3]Populatia'!AM74/('[3]Distante'!AM74*'[3]Distante'!AM74)</f>
        <v>#DIV/0!</v>
      </c>
      <c r="AN74" s="18" t="e">
        <f>$A$1*'[3]Populatia'!$AN$40*'[3]Populatia'!AN74/('[3]Distante'!AN74*'[3]Distante'!AN74)</f>
        <v>#DIV/0!</v>
      </c>
      <c r="AO74" s="18" t="e">
        <f>$A$1*'[3]Populatia'!$AO$41*'[3]Populatia'!AO74/('[3]Distante'!AO74*'[3]Distante'!AO74)</f>
        <v>#DIV/0!</v>
      </c>
      <c r="AP74" s="18" t="e">
        <f>$A$1*'[3]Populatia'!$AP$42*'[3]Populatia'!AP74/('[3]Distante'!AP74*'[3]Distante'!AP74)</f>
        <v>#DIV/0!</v>
      </c>
      <c r="AQ74" s="18" t="e">
        <f>$A$1*'[3]Populatia'!$AQ$43*'[3]Populatia'!AQ74/('[3]Distante'!AQ74*'[3]Distante'!AQ74)</f>
        <v>#DIV/0!</v>
      </c>
      <c r="AR74" s="18" t="e">
        <f>$A$1*'[3]Populatia'!$AR$44*'[3]Populatia'!AR74/('[3]Distante'!AR74*'[3]Distante'!AR74)</f>
        <v>#DIV/0!</v>
      </c>
      <c r="AS74" s="18" t="e">
        <f>$A$1*'[3]Populatia'!$AS$45*'[3]Populatia'!AS74/('[3]Distante'!AS74*'[3]Distante'!AS74)</f>
        <v>#DIV/0!</v>
      </c>
      <c r="AT74" s="18" t="e">
        <f>$A$1*'[3]Populatia'!$AT$46*'[3]Populatia'!AT74/('[3]Distante'!AT74*'[3]Distante'!AT74)</f>
        <v>#DIV/0!</v>
      </c>
      <c r="AU74" s="18" t="e">
        <f>$A$1*'[3]Populatia'!$AU$47*'[3]Populatia'!AU74/('[3]Distante'!AU74*'[3]Distante'!AU74)</f>
        <v>#DIV/0!</v>
      </c>
      <c r="AV74" s="18" t="e">
        <f>$A$1*'[3]Populatia'!$AV$48*'[3]Populatia'!AV74/('[3]Distante'!AV74*'[3]Distante'!AV74)</f>
        <v>#DIV/0!</v>
      </c>
      <c r="AW74" s="18" t="e">
        <f>$A$1*'[3]Populatia'!$AW$49*'[3]Populatia'!AW74/('[3]Distante'!AW74*'[3]Distante'!AW74)</f>
        <v>#DIV/0!</v>
      </c>
      <c r="AX74" s="18" t="e">
        <f>$A$1*'[3]Populatia'!$AX$50*'[3]Populatia'!AX74/('[3]Distante'!AX74*'[3]Distante'!AX74)</f>
        <v>#DIV/0!</v>
      </c>
      <c r="AY74" s="18" t="e">
        <f>$A$1*'[3]Populatia'!$AY$51*'[3]Populatia'!AY74/('[3]Distante'!AY74*'[3]Distante'!AY74)</f>
        <v>#DIV/0!</v>
      </c>
      <c r="AZ74" s="18" t="e">
        <f>$A$1*'[3]Populatia'!$AZ$52*'[3]Populatia'!AZ74/('[3]Distante'!AZ74*'[3]Distante'!AZ74)</f>
        <v>#DIV/0!</v>
      </c>
      <c r="BA74" s="18" t="e">
        <f>$A$1*'[3]Populatia'!$BA$53*'[3]Populatia'!BA74/('[3]Distante'!BA74*'[3]Distante'!BA74)</f>
        <v>#DIV/0!</v>
      </c>
      <c r="BB74" s="18" t="e">
        <f>$A$1*'[3]Populatia'!$BB$54*'[3]Populatia'!BB74/('[3]Distante'!BB74*'[3]Distante'!BB74)</f>
        <v>#DIV/0!</v>
      </c>
      <c r="BC74" s="18" t="e">
        <f>$A$1*'[3]Populatia'!$BC$55*'[3]Populatia'!BC74/('[3]Distante'!BC74*'[3]Distante'!BC74)</f>
        <v>#DIV/0!</v>
      </c>
      <c r="BD74" s="18" t="e">
        <f>$A$1*'[3]Populatia'!$BD$56*'[3]Populatia'!BD74/('[3]Distante'!BD74*'[3]Distante'!BD74)</f>
        <v>#DIV/0!</v>
      </c>
      <c r="BE74" s="18" t="e">
        <f>$A$1*'[3]Populatia'!$BE$57*'[3]Populatia'!BE74/('[3]Distante'!BE74*'[3]Distante'!BE74)</f>
        <v>#DIV/0!</v>
      </c>
      <c r="BF74" s="18" t="e">
        <f>$A$1*'[3]Populatia'!$BF$58*'[3]Populatia'!BF74/('[3]Distante'!BF74*'[3]Distante'!BF74)</f>
        <v>#DIV/0!</v>
      </c>
      <c r="BG74" s="18" t="e">
        <f>$A$1*'[3]Populatia'!$BG$59*'[3]Populatia'!BG74/('[3]Distante'!BG74*'[3]Distante'!BG74)</f>
        <v>#DIV/0!</v>
      </c>
      <c r="BH74" s="18" t="e">
        <f>$A$1*'[3]Populatia'!$BH$60*'[3]Populatia'!BH74/('[3]Distante'!BH74*'[3]Distante'!BH74)</f>
        <v>#DIV/0!</v>
      </c>
      <c r="BI74" s="18" t="e">
        <f>$A$1*'[3]Populatia'!$BI$61*'[3]Populatia'!BI74/('[3]Distante'!BI74*'[3]Distante'!BI74)</f>
        <v>#DIV/0!</v>
      </c>
      <c r="BJ74" s="18" t="e">
        <f>$A$1*'[3]Populatia'!$BJ$62*'[3]Populatia'!BJ74/('[3]Distante'!BJ74*'[3]Distante'!BJ74)</f>
        <v>#DIV/0!</v>
      </c>
      <c r="BK74" s="18" t="e">
        <f>$A$1*'[3]Populatia'!$BK$63*'[3]Populatia'!BK74/('[3]Distante'!BK74*'[3]Distante'!BK74)</f>
        <v>#DIV/0!</v>
      </c>
      <c r="BL74" s="18" t="e">
        <f>$A$1*'[3]Populatia'!$BL$64*'[3]Populatia'!BL74/('[3]Distante'!BL74*'[3]Distante'!BL74)</f>
        <v>#DIV/0!</v>
      </c>
      <c r="BM74" s="18" t="e">
        <f>$A$1*'[3]Populatia'!$BM$65*'[3]Populatia'!BM74/('[3]Distante'!BM74*'[3]Distante'!BM74)</f>
        <v>#DIV/0!</v>
      </c>
      <c r="BN74" s="18" t="e">
        <f>$A$1*'[3]Populatia'!$BN$66*'[3]Populatia'!BN74/('[3]Distante'!BN74*'[3]Distante'!BN74)</f>
        <v>#DIV/0!</v>
      </c>
      <c r="BO74" s="18" t="e">
        <f>$A$1*'[3]Populatia'!$BO$67*'[3]Populatia'!BO74/('[3]Distante'!BO74*'[3]Distante'!BO74)</f>
        <v>#DIV/0!</v>
      </c>
      <c r="BP74" s="18" t="e">
        <f>$A$1*'[3]Populatia'!$BP$68*'[3]Populatia'!BP74/('[3]Distante'!BP74*'[3]Distante'!BP74)</f>
        <v>#DIV/0!</v>
      </c>
      <c r="BQ74" s="18" t="e">
        <f>$A$1*'[3]Populatia'!$BQ$69*'[3]Populatia'!BQ74/('[3]Distante'!BQ74*'[3]Distante'!BQ74)</f>
        <v>#DIV/0!</v>
      </c>
      <c r="BR74" s="18" t="e">
        <f>$A$1*'[3]Populatia'!$BR$70*'[3]Populatia'!BR74/('[3]Distante'!BR74*'[3]Distante'!BR74)</f>
        <v>#DIV/0!</v>
      </c>
      <c r="BS74" s="18" t="e">
        <f>$A$1*'[3]Populatia'!$BS$71*'[3]Populatia'!BS74/('[3]Distante'!BS74*'[3]Distante'!BS74)</f>
        <v>#DIV/0!</v>
      </c>
      <c r="BT74" s="18" t="e">
        <f>$A$1*'[3]Populatia'!$BT$72*'[3]Populatia'!BT74/('[3]Distante'!BT74*'[3]Distante'!BT74)</f>
        <v>#DIV/0!</v>
      </c>
      <c r="BU74" s="18" t="e">
        <f>$A$1*'[3]Populatia'!$BU$73*'[3]Populatia'!BU74/('[3]Distante'!BU74*'[3]Distante'!BU74)</f>
        <v>#DIV/0!</v>
      </c>
      <c r="BV74" s="17" t="s">
        <v>43</v>
      </c>
      <c r="BW74" s="18"/>
      <c r="BX74" s="18"/>
      <c r="BY74" s="18"/>
      <c r="BZ74" s="18"/>
      <c r="CA74" s="18"/>
      <c r="CB74" s="18" t="e">
        <f t="shared" si="0"/>
        <v>#DIV/0!</v>
      </c>
      <c r="CC74" s="18"/>
      <c r="CD74" s="18"/>
      <c r="CE74" s="18"/>
    </row>
    <row r="75" spans="1:83" ht="0.75" customHeight="1">
      <c r="A75" s="21" t="s">
        <v>118</v>
      </c>
      <c r="B75" s="18" t="e">
        <f>$A$1*'[3]Populatia'!$B$2*'[3]Populatia'!B75/('[3]Distante'!B75*'[3]Distante'!B75)</f>
        <v>#DIV/0!</v>
      </c>
      <c r="C75" s="18" t="e">
        <f>$A$1*'[3]Populatia'!$C$3*'[3]Populatia'!C75/('[3]Distante'!C75*'[3]Distante'!C75)</f>
        <v>#DIV/0!</v>
      </c>
      <c r="D75" s="18" t="e">
        <f>$A$1*'[3]Populatia'!$D$4*'[3]Populatia'!D75/('[3]Distante'!D75*'[3]Distante'!D75)</f>
        <v>#DIV/0!</v>
      </c>
      <c r="E75" s="18" t="e">
        <f>$A$1*'[3]Populatia'!$E$5*'[3]Populatia'!E75/('[3]Distante'!E75*'[3]Distante'!E75)</f>
        <v>#DIV/0!</v>
      </c>
      <c r="F75" s="18" t="e">
        <f>$A$1*'[3]Populatia'!$F$6*'[3]Populatia'!F75/('[3]Distante'!F75*'[3]Distante'!F75)</f>
        <v>#DIV/0!</v>
      </c>
      <c r="G75" s="18" t="e">
        <f>$A$1*'[3]Populatia'!$G$7*'[3]Populatia'!G75/('[3]Distante'!G75*'[3]Distante'!G75)</f>
        <v>#DIV/0!</v>
      </c>
      <c r="H75" s="18" t="e">
        <f>$A$1*'[3]Populatia'!$H$8*'[3]Populatia'!H75/('[3]Distante'!H75*'[3]Distante'!H75)</f>
        <v>#DIV/0!</v>
      </c>
      <c r="I75" s="18" t="e">
        <f>$A$1*'[3]Populatia'!$I$9*'[3]Populatia'!I75/('[3]Distante'!I75*'[3]Distante'!I75)</f>
        <v>#DIV/0!</v>
      </c>
      <c r="J75" s="18" t="e">
        <f>$A$1*'[3]Populatia'!$J$10*'[3]Populatia'!J75/('[3]Distante'!J75*'[3]Distante'!J75)</f>
        <v>#DIV/0!</v>
      </c>
      <c r="K75" s="18" t="e">
        <f>$A$1*'[3]Populatia'!$K$11*'[3]Populatia'!K75/('[3]Distante'!K75*'[3]Distante'!K75)</f>
        <v>#DIV/0!</v>
      </c>
      <c r="L75" s="18" t="e">
        <f>$A$1*'[3]Populatia'!$L$12*'[3]Populatia'!L75/('[3]Distante'!L75*'[3]Distante'!L75)</f>
        <v>#DIV/0!</v>
      </c>
      <c r="M75" s="18" t="e">
        <f>$A$1*'[3]Populatia'!$M$13*'[3]Populatia'!M75/('[3]Distante'!M75*'[3]Distante'!M75)</f>
        <v>#DIV/0!</v>
      </c>
      <c r="N75" s="18" t="e">
        <f>$A$1*'[3]Populatia'!$N$14*'[3]Populatia'!N75/('[3]Distante'!N75*'[3]Distante'!N75)</f>
        <v>#DIV/0!</v>
      </c>
      <c r="O75" s="18" t="e">
        <f>$A$1*'[3]Populatia'!$O$15*'[3]Populatia'!O75/('[3]Distante'!O75*'[3]Distante'!O75)</f>
        <v>#DIV/0!</v>
      </c>
      <c r="P75" s="18" t="e">
        <f>$A$1*'[3]Populatia'!$P$16*'[3]Populatia'!P75/('[3]Distante'!P75*'[3]Distante'!P75)</f>
        <v>#DIV/0!</v>
      </c>
      <c r="Q75" s="18" t="e">
        <f>$A$1*'[3]Populatia'!$Q$17*'[3]Populatia'!Q75/('[3]Distante'!Q75*'[3]Distante'!Q75)</f>
        <v>#DIV/0!</v>
      </c>
      <c r="R75" s="18" t="e">
        <f>$A$1*'[3]Populatia'!$R$18*'[3]Populatia'!R75/('[3]Distante'!R75*'[3]Distante'!R75)</f>
        <v>#DIV/0!</v>
      </c>
      <c r="S75" s="18" t="e">
        <f>$A$1*'[3]Populatia'!$S$19*'[3]Populatia'!S75/('[3]Distante'!S75*'[3]Distante'!S75)</f>
        <v>#DIV/0!</v>
      </c>
      <c r="T75" s="18" t="e">
        <f>$A$1*'[3]Populatia'!$T$20*'[3]Populatia'!T75/('[3]Distante'!T75*'[3]Distante'!T75)</f>
        <v>#DIV/0!</v>
      </c>
      <c r="U75" s="18" t="e">
        <f>$A$1*'[3]Populatia'!$U$21*'[3]Populatia'!U75/('[3]Distante'!U75*'[3]Distante'!U75)</f>
        <v>#DIV/0!</v>
      </c>
      <c r="V75" s="18" t="e">
        <f>$A$1*'[3]Populatia'!$V$22*'[3]Populatia'!V75/('[3]Distante'!V75*'[3]Distante'!V75)</f>
        <v>#DIV/0!</v>
      </c>
      <c r="W75" s="18" t="e">
        <f>$A$1*'[3]Populatia'!$W$23*'[3]Populatia'!W75/('[3]Distante'!W75*'[3]Distante'!W75)</f>
        <v>#DIV/0!</v>
      </c>
      <c r="X75" s="18" t="e">
        <f>$A$1*'[3]Populatia'!$X$24*'[3]Populatia'!X75/('[3]Distante'!X75*'[3]Distante'!X75)</f>
        <v>#DIV/0!</v>
      </c>
      <c r="Y75" s="18" t="e">
        <f>$A$1*'[3]Populatia'!$Y$25*'[3]Populatia'!Y75/('[3]Distante'!Y75*'[3]Distante'!Y75)</f>
        <v>#DIV/0!</v>
      </c>
      <c r="Z75" s="18" t="e">
        <f>$A$1*'[3]Populatia'!$Z$26*'[3]Populatia'!Z75/('[3]Distante'!Z75*'[3]Distante'!Z75)</f>
        <v>#DIV/0!</v>
      </c>
      <c r="AA75" s="18" t="e">
        <f>$A$1*'[3]Populatia'!$AA$27*'[3]Populatia'!AA75/('[3]Distante'!AA75*'[3]Distante'!AA75)</f>
        <v>#DIV/0!</v>
      </c>
      <c r="AB75" s="18" t="e">
        <f>$A$1*'[3]Populatia'!$AB$28*'[3]Populatia'!AB75/('[3]Distante'!AB75*'[3]Distante'!AB75)</f>
        <v>#DIV/0!</v>
      </c>
      <c r="AC75" s="18" t="e">
        <f>$A$1*'[3]Populatia'!$AC$29*'[3]Populatia'!AC75/('[3]Distante'!AC75*'[3]Distante'!AC75)</f>
        <v>#DIV/0!</v>
      </c>
      <c r="AD75" s="18" t="e">
        <f>$A$1*'[3]Populatia'!$AD$30*'[3]Populatia'!AD75/('[3]Distante'!AD75*'[3]Distante'!AD75)</f>
        <v>#DIV/0!</v>
      </c>
      <c r="AE75" s="18" t="e">
        <f>$A$1*'[3]Populatia'!$AE$31*'[3]Populatia'!AE75/('[3]Distante'!AE75*'[3]Distante'!AE75)</f>
        <v>#DIV/0!</v>
      </c>
      <c r="AF75" s="18" t="e">
        <f>$A$1*'[3]Populatia'!$AF$32*'[3]Populatia'!AF75/('[3]Distante'!AF75*'[3]Distante'!AF75)</f>
        <v>#DIV/0!</v>
      </c>
      <c r="AG75" s="18" t="e">
        <f>$A$1*'[3]Populatia'!$AG$33*'[3]Populatia'!AG75/('[3]Distante'!AG75*'[3]Distante'!AG75)</f>
        <v>#DIV/0!</v>
      </c>
      <c r="AH75" s="18" t="e">
        <f>$A$1*'[3]Populatia'!$AH$34*'[3]Populatia'!AH75/('[3]Distante'!AH75*'[3]Distante'!AH75)</f>
        <v>#DIV/0!</v>
      </c>
      <c r="AI75" s="18" t="e">
        <f>$A$1*'[3]Populatia'!$AI$35*'[3]Populatia'!AI75/('[3]Distante'!AI75*'[3]Distante'!AI75)</f>
        <v>#DIV/0!</v>
      </c>
      <c r="AJ75" s="18" t="e">
        <f>$A$1*'[3]Populatia'!$AJ$36*'[3]Populatia'!AJ75/('[3]Distante'!AJ75*'[3]Distante'!AJ75)</f>
        <v>#DIV/0!</v>
      </c>
      <c r="AK75" s="18" t="e">
        <f>$A$1*'[3]Populatia'!$AK$37*'[3]Populatia'!AK75/('[3]Distante'!AK75*'[3]Distante'!AK75)</f>
        <v>#DIV/0!</v>
      </c>
      <c r="AL75" s="18" t="e">
        <f>$A$1*'[3]Populatia'!$AL$38*'[3]Populatia'!AL75/('[3]Distante'!AL75*'[3]Distante'!AL75)</f>
        <v>#DIV/0!</v>
      </c>
      <c r="AM75" s="18" t="e">
        <f>$A$1*'[3]Populatia'!$AM$39*'[3]Populatia'!AM75/('[3]Distante'!AM75*'[3]Distante'!AM75)</f>
        <v>#DIV/0!</v>
      </c>
      <c r="AN75" s="18" t="e">
        <f>$A$1*'[3]Populatia'!$AN$40*'[3]Populatia'!AN75/('[3]Distante'!AN75*'[3]Distante'!AN75)</f>
        <v>#DIV/0!</v>
      </c>
      <c r="AO75" s="18" t="e">
        <f>$A$1*'[3]Populatia'!$AO$41*'[3]Populatia'!AO75/('[3]Distante'!AO75*'[3]Distante'!AO75)</f>
        <v>#DIV/0!</v>
      </c>
      <c r="AP75" s="18" t="e">
        <f>$A$1*'[3]Populatia'!$AP$42*'[3]Populatia'!AP75/('[3]Distante'!AP75*'[3]Distante'!AP75)</f>
        <v>#DIV/0!</v>
      </c>
      <c r="AQ75" s="18" t="e">
        <f>$A$1*'[3]Populatia'!$AQ$43*'[3]Populatia'!AQ75/('[3]Distante'!AQ75*'[3]Distante'!AQ75)</f>
        <v>#DIV/0!</v>
      </c>
      <c r="AR75" s="18" t="e">
        <f>$A$1*'[3]Populatia'!$AR$44*'[3]Populatia'!AR75/('[3]Distante'!AR75*'[3]Distante'!AR75)</f>
        <v>#DIV/0!</v>
      </c>
      <c r="AS75" s="18" t="e">
        <f>$A$1*'[3]Populatia'!$AS$45*'[3]Populatia'!AS75/('[3]Distante'!AS75*'[3]Distante'!AS75)</f>
        <v>#DIV/0!</v>
      </c>
      <c r="AT75" s="18" t="e">
        <f>$A$1*'[3]Populatia'!$AT$46*'[3]Populatia'!AT75/('[3]Distante'!AT75*'[3]Distante'!AT75)</f>
        <v>#DIV/0!</v>
      </c>
      <c r="AU75" s="18" t="e">
        <f>$A$1*'[3]Populatia'!$AU$47*'[3]Populatia'!AU75/('[3]Distante'!AU75*'[3]Distante'!AU75)</f>
        <v>#DIV/0!</v>
      </c>
      <c r="AV75" s="18" t="e">
        <f>$A$1*'[3]Populatia'!$AV$48*'[3]Populatia'!AV75/('[3]Distante'!AV75*'[3]Distante'!AV75)</f>
        <v>#DIV/0!</v>
      </c>
      <c r="AW75" s="18" t="e">
        <f>$A$1*'[3]Populatia'!$AW$49*'[3]Populatia'!AW75/('[3]Distante'!AW75*'[3]Distante'!AW75)</f>
        <v>#DIV/0!</v>
      </c>
      <c r="AX75" s="18" t="e">
        <f>$A$1*'[3]Populatia'!$AX$50*'[3]Populatia'!AX75/('[3]Distante'!AX75*'[3]Distante'!AX75)</f>
        <v>#DIV/0!</v>
      </c>
      <c r="AY75" s="18" t="e">
        <f>$A$1*'[3]Populatia'!$AY$51*'[3]Populatia'!AY75/('[3]Distante'!AY75*'[3]Distante'!AY75)</f>
        <v>#DIV/0!</v>
      </c>
      <c r="AZ75" s="18" t="e">
        <f>$A$1*'[3]Populatia'!$AZ$52*'[3]Populatia'!AZ75/('[3]Distante'!AZ75*'[3]Distante'!AZ75)</f>
        <v>#DIV/0!</v>
      </c>
      <c r="BA75" s="18" t="e">
        <f>$A$1*'[3]Populatia'!$BA$53*'[3]Populatia'!BA75/('[3]Distante'!BA75*'[3]Distante'!BA75)</f>
        <v>#DIV/0!</v>
      </c>
      <c r="BB75" s="18" t="e">
        <f>$A$1*'[3]Populatia'!$BB$54*'[3]Populatia'!BB75/('[3]Distante'!BB75*'[3]Distante'!BB75)</f>
        <v>#DIV/0!</v>
      </c>
      <c r="BC75" s="18" t="e">
        <f>$A$1*'[3]Populatia'!$BC$55*'[3]Populatia'!BC75/('[3]Distante'!BC75*'[3]Distante'!BC75)</f>
        <v>#DIV/0!</v>
      </c>
      <c r="BD75" s="18" t="e">
        <f>$A$1*'[3]Populatia'!$BD$56*'[3]Populatia'!BD75/('[3]Distante'!BD75*'[3]Distante'!BD75)</f>
        <v>#DIV/0!</v>
      </c>
      <c r="BE75" s="18" t="e">
        <f>$A$1*'[3]Populatia'!$BE$57*'[3]Populatia'!BE75/('[3]Distante'!BE75*'[3]Distante'!BE75)</f>
        <v>#DIV/0!</v>
      </c>
      <c r="BF75" s="18" t="e">
        <f>$A$1*'[3]Populatia'!$BF$58*'[3]Populatia'!BF75/('[3]Distante'!BF75*'[3]Distante'!BF75)</f>
        <v>#DIV/0!</v>
      </c>
      <c r="BG75" s="18" t="e">
        <f>$A$1*'[3]Populatia'!$BG$59*'[3]Populatia'!BG75/('[3]Distante'!BG75*'[3]Distante'!BG75)</f>
        <v>#DIV/0!</v>
      </c>
      <c r="BH75" s="18" t="e">
        <f>$A$1*'[3]Populatia'!$BH$60*'[3]Populatia'!BH75/('[3]Distante'!BH75*'[3]Distante'!BH75)</f>
        <v>#DIV/0!</v>
      </c>
      <c r="BI75" s="18" t="e">
        <f>$A$1*'[3]Populatia'!$BI$61*'[3]Populatia'!BI75/('[3]Distante'!BI75*'[3]Distante'!BI75)</f>
        <v>#DIV/0!</v>
      </c>
      <c r="BJ75" s="18" t="e">
        <f>$A$1*'[3]Populatia'!$BJ$62*'[3]Populatia'!BJ75/('[3]Distante'!BJ75*'[3]Distante'!BJ75)</f>
        <v>#DIV/0!</v>
      </c>
      <c r="BK75" s="18" t="e">
        <f>$A$1*'[3]Populatia'!$BK$63*'[3]Populatia'!BK75/('[3]Distante'!BK75*'[3]Distante'!BK75)</f>
        <v>#DIV/0!</v>
      </c>
      <c r="BL75" s="18" t="e">
        <f>$A$1*'[3]Populatia'!$BL$64*'[3]Populatia'!BL75/('[3]Distante'!BL75*'[3]Distante'!BL75)</f>
        <v>#DIV/0!</v>
      </c>
      <c r="BM75" s="18" t="e">
        <f>$A$1*'[3]Populatia'!$BM$65*'[3]Populatia'!BM75/('[3]Distante'!BM75*'[3]Distante'!BM75)</f>
        <v>#DIV/0!</v>
      </c>
      <c r="BN75" s="18" t="e">
        <f>$A$1*'[3]Populatia'!$BN$66*'[3]Populatia'!BN75/('[3]Distante'!BN75*'[3]Distante'!BN75)</f>
        <v>#DIV/0!</v>
      </c>
      <c r="BO75" s="18" t="e">
        <f>$A$1*'[3]Populatia'!$BO$67*'[3]Populatia'!BO75/('[3]Distante'!BO75*'[3]Distante'!BO75)</f>
        <v>#DIV/0!</v>
      </c>
      <c r="BP75" s="18" t="e">
        <f>$A$1*'[3]Populatia'!$BP$68*'[3]Populatia'!BP75/('[3]Distante'!BP75*'[3]Distante'!BP75)</f>
        <v>#DIV/0!</v>
      </c>
      <c r="BQ75" s="18" t="e">
        <f>$A$1*'[3]Populatia'!$BQ$69*'[3]Populatia'!BQ75/('[3]Distante'!BQ75*'[3]Distante'!BQ75)</f>
        <v>#DIV/0!</v>
      </c>
      <c r="BR75" s="18" t="e">
        <f>$A$1*'[3]Populatia'!$BR$70*'[3]Populatia'!BR75/('[3]Distante'!BR75*'[3]Distante'!BR75)</f>
        <v>#DIV/0!</v>
      </c>
      <c r="BS75" s="18" t="e">
        <f>$A$1*'[3]Populatia'!$BS$71*'[3]Populatia'!BS75/('[3]Distante'!BS75*'[3]Distante'!BS75)</f>
        <v>#DIV/0!</v>
      </c>
      <c r="BT75" s="18" t="e">
        <f>$A$1*'[3]Populatia'!$BT$72*'[3]Populatia'!BT75/('[3]Distante'!BT75*'[3]Distante'!BT75)</f>
        <v>#DIV/0!</v>
      </c>
      <c r="BU75" s="18" t="e">
        <f>$A$1*'[3]Populatia'!$BU$73*'[3]Populatia'!BU75/('[3]Distante'!BU75*'[3]Distante'!BU75)</f>
        <v>#DIV/0!</v>
      </c>
      <c r="BV75" s="18" t="e">
        <f>$A$1*'[3]Populatia'!$BV$74*'[3]Populatia'!BV75/('[3]Distante'!BV75*'[3]Distante'!BV75)</f>
        <v>#DIV/0!</v>
      </c>
      <c r="BW75" s="17" t="s">
        <v>43</v>
      </c>
      <c r="BX75" s="18"/>
      <c r="BY75" s="18"/>
      <c r="BZ75" s="18"/>
      <c r="CA75" s="18"/>
      <c r="CB75" s="18" t="e">
        <f t="shared" si="0"/>
        <v>#DIV/0!</v>
      </c>
      <c r="CC75" s="18"/>
      <c r="CD75" s="18"/>
      <c r="CE75" s="18"/>
    </row>
    <row r="76" spans="1:83" ht="30">
      <c r="A76" s="36" t="s">
        <v>128</v>
      </c>
      <c r="B76" s="18" t="e">
        <f>$A$1*'[3]Populatia'!$B$2*'[3]Populatia'!B76/('[3]Distante'!B76*'[3]Distante'!B76)</f>
        <v>#DIV/0!</v>
      </c>
      <c r="C76" s="18" t="e">
        <f>$A$1*'[3]Populatia'!$C$3*'[3]Populatia'!C76/('[3]Distante'!C76*'[3]Distante'!C76)</f>
        <v>#DIV/0!</v>
      </c>
      <c r="D76" s="18" t="e">
        <f>$A$1*'[3]Populatia'!$D$4*'[3]Populatia'!D76/('[3]Distante'!D76*'[3]Distante'!D76)</f>
        <v>#DIV/0!</v>
      </c>
      <c r="E76" s="18" t="e">
        <f>$A$1*'[3]Populatia'!$E$5*'[3]Populatia'!E76/('[3]Distante'!E76*'[3]Distante'!E76)</f>
        <v>#DIV/0!</v>
      </c>
      <c r="F76" s="18" t="e">
        <f>$A$1*'[3]Populatia'!$F$6*'[3]Populatia'!F76/('[3]Distante'!F76*'[3]Distante'!F76)</f>
        <v>#DIV/0!</v>
      </c>
      <c r="G76" s="18" t="e">
        <f>$A$1*'[3]Populatia'!$G$7*'[3]Populatia'!G76/('[3]Distante'!G76*'[3]Distante'!G76)</f>
        <v>#DIV/0!</v>
      </c>
      <c r="H76" s="18" t="e">
        <f>$A$1*'[3]Populatia'!$H$8*'[3]Populatia'!H76/('[3]Distante'!H76*'[3]Distante'!H76)</f>
        <v>#DIV/0!</v>
      </c>
      <c r="I76" s="18" t="e">
        <f>$A$1*'[3]Populatia'!$I$9*'[3]Populatia'!I76/('[3]Distante'!I76*'[3]Distante'!I76)</f>
        <v>#DIV/0!</v>
      </c>
      <c r="J76" s="18" t="e">
        <f>$A$1*'[3]Populatia'!$J$10*'[3]Populatia'!J76/('[3]Distante'!J76*'[3]Distante'!J76)</f>
        <v>#DIV/0!</v>
      </c>
      <c r="K76" s="18" t="e">
        <f>$A$1*'[3]Populatia'!$K$11*'[3]Populatia'!K76/('[3]Distante'!K76*'[3]Distante'!K76)</f>
        <v>#DIV/0!</v>
      </c>
      <c r="L76" s="18" t="e">
        <f>$A$1*'[3]Populatia'!$L$12*'[3]Populatia'!L76/('[3]Distante'!L76*'[3]Distante'!L76)</f>
        <v>#DIV/0!</v>
      </c>
      <c r="M76" s="18" t="e">
        <f>$A$1*'[3]Populatia'!$M$13*'[3]Populatia'!M76/('[3]Distante'!M76*'[3]Distante'!M76)</f>
        <v>#DIV/0!</v>
      </c>
      <c r="N76" s="18" t="e">
        <f>$A$1*'[3]Populatia'!$N$14*'[3]Populatia'!N76/('[3]Distante'!N76*'[3]Distante'!N76)</f>
        <v>#DIV/0!</v>
      </c>
      <c r="O76" s="18" t="e">
        <f>$A$1*'[3]Populatia'!$O$15*'[3]Populatia'!O76/('[3]Distante'!O76*'[3]Distante'!O76)</f>
        <v>#DIV/0!</v>
      </c>
      <c r="P76" s="18" t="e">
        <f>$A$1*'[3]Populatia'!$P$16*'[3]Populatia'!P76/('[3]Distante'!P76*'[3]Distante'!P76)</f>
        <v>#DIV/0!</v>
      </c>
      <c r="Q76" s="18" t="e">
        <f>$A$1*'[3]Populatia'!$Q$17*'[3]Populatia'!Q76/('[3]Distante'!Q76*'[3]Distante'!Q76)</f>
        <v>#DIV/0!</v>
      </c>
      <c r="R76" s="18" t="e">
        <f>$A$1*'[3]Populatia'!$R$18*'[3]Populatia'!R76/('[3]Distante'!R76*'[3]Distante'!R76)</f>
        <v>#DIV/0!</v>
      </c>
      <c r="S76" s="18" t="e">
        <f>$A$1*'[3]Populatia'!$S$19*'[3]Populatia'!S76/('[3]Distante'!S76*'[3]Distante'!S76)</f>
        <v>#DIV/0!</v>
      </c>
      <c r="T76" s="18" t="e">
        <f>$A$1*'[3]Populatia'!$T$20*'[3]Populatia'!T76/('[3]Distante'!T76*'[3]Distante'!T76)</f>
        <v>#DIV/0!</v>
      </c>
      <c r="U76" s="18" t="e">
        <f>$A$1*'[3]Populatia'!$U$21*'[3]Populatia'!U76/('[3]Distante'!U76*'[3]Distante'!U76)</f>
        <v>#DIV/0!</v>
      </c>
      <c r="V76" s="18" t="e">
        <f>$A$1*'[3]Populatia'!$V$22*'[3]Populatia'!V76/('[3]Distante'!V76*'[3]Distante'!V76)</f>
        <v>#DIV/0!</v>
      </c>
      <c r="W76" s="18" t="e">
        <f>$A$1*'[3]Populatia'!$W$23*'[3]Populatia'!W76/('[3]Distante'!W76*'[3]Distante'!W76)</f>
        <v>#DIV/0!</v>
      </c>
      <c r="X76" s="18" t="e">
        <f>$A$1*'[3]Populatia'!$X$24*'[3]Populatia'!X76/('[3]Distante'!X76*'[3]Distante'!X76)</f>
        <v>#DIV/0!</v>
      </c>
      <c r="Y76" s="18" t="e">
        <f>$A$1*'[3]Populatia'!$Y$25*'[3]Populatia'!Y76/('[3]Distante'!Y76*'[3]Distante'!Y76)</f>
        <v>#DIV/0!</v>
      </c>
      <c r="Z76" s="18" t="e">
        <f>$A$1*'[3]Populatia'!$Z$26*'[3]Populatia'!Z76/('[3]Distante'!Z76*'[3]Distante'!Z76)</f>
        <v>#DIV/0!</v>
      </c>
      <c r="AA76" s="18" t="e">
        <f>$A$1*'[3]Populatia'!$AA$27*'[3]Populatia'!AA76/('[3]Distante'!AA76*'[3]Distante'!AA76)</f>
        <v>#DIV/0!</v>
      </c>
      <c r="AB76" s="18" t="e">
        <f>$A$1*'[3]Populatia'!$AB$28*'[3]Populatia'!AB76/('[3]Distante'!AB76*'[3]Distante'!AB76)</f>
        <v>#DIV/0!</v>
      </c>
      <c r="AC76" s="18" t="e">
        <f>$A$1*'[3]Populatia'!$AC$29*'[3]Populatia'!AC76/('[3]Distante'!AC76*'[3]Distante'!AC76)</f>
        <v>#DIV/0!</v>
      </c>
      <c r="AD76" s="18" t="e">
        <f>$A$1*'[3]Populatia'!$AD$30*'[3]Populatia'!AD76/('[3]Distante'!AD76*'[3]Distante'!AD76)</f>
        <v>#DIV/0!</v>
      </c>
      <c r="AE76" s="18" t="e">
        <f>$A$1*'[3]Populatia'!$AE$31*'[3]Populatia'!AE76/('[3]Distante'!AE76*'[3]Distante'!AE76)</f>
        <v>#DIV/0!</v>
      </c>
      <c r="AF76" s="18" t="e">
        <f>$A$1*'[3]Populatia'!$AF$32*'[3]Populatia'!AF76/('[3]Distante'!AF76*'[3]Distante'!AF76)</f>
        <v>#DIV/0!</v>
      </c>
      <c r="AG76" s="18" t="e">
        <f>$A$1*'[3]Populatia'!$AG$33*'[3]Populatia'!AG76/('[3]Distante'!AG76*'[3]Distante'!AG76)</f>
        <v>#DIV/0!</v>
      </c>
      <c r="AH76" s="18" t="e">
        <f>$A$1*'[3]Populatia'!$AH$34*'[3]Populatia'!AH76/('[3]Distante'!AH76*'[3]Distante'!AH76)</f>
        <v>#DIV/0!</v>
      </c>
      <c r="AI76" s="18" t="e">
        <f>$A$1*'[3]Populatia'!$AI$35*'[3]Populatia'!AI76/('[3]Distante'!AI76*'[3]Distante'!AI76)</f>
        <v>#DIV/0!</v>
      </c>
      <c r="AJ76" s="18" t="e">
        <f>$A$1*'[3]Populatia'!$AJ$36*'[3]Populatia'!AJ76/('[3]Distante'!AJ76*'[3]Distante'!AJ76)</f>
        <v>#DIV/0!</v>
      </c>
      <c r="AK76" s="18" t="e">
        <f>$A$1*'[3]Populatia'!$AK$37*'[3]Populatia'!AK76/('[3]Distante'!AK76*'[3]Distante'!AK76)</f>
        <v>#DIV/0!</v>
      </c>
      <c r="AL76" s="18" t="e">
        <f>$A$1*'[3]Populatia'!$AL$38*'[3]Populatia'!AL76/('[3]Distante'!AL76*'[3]Distante'!AL76)</f>
        <v>#DIV/0!</v>
      </c>
      <c r="AM76" s="18" t="e">
        <f>$A$1*'[3]Populatia'!$AM$39*'[3]Populatia'!AM76/('[3]Distante'!AM76*'[3]Distante'!AM76)</f>
        <v>#DIV/0!</v>
      </c>
      <c r="AN76" s="18" t="e">
        <f>$A$1*'[3]Populatia'!$AN$40*'[3]Populatia'!AN76/('[3]Distante'!AN76*'[3]Distante'!AN76)</f>
        <v>#DIV/0!</v>
      </c>
      <c r="AO76" s="18" t="e">
        <f>$A$1*'[3]Populatia'!$AO$41*'[3]Populatia'!AO76/('[3]Distante'!AO76*'[3]Distante'!AO76)</f>
        <v>#DIV/0!</v>
      </c>
      <c r="AP76" s="18" t="e">
        <f>$A$1*'[3]Populatia'!$AP$42*'[3]Populatia'!AP76/('[3]Distante'!AP76*'[3]Distante'!AP76)</f>
        <v>#DIV/0!</v>
      </c>
      <c r="AQ76" s="18" t="e">
        <f>$A$1*'[3]Populatia'!$AQ$43*'[3]Populatia'!AQ76/('[3]Distante'!AQ76*'[3]Distante'!AQ76)</f>
        <v>#DIV/0!</v>
      </c>
      <c r="AR76" s="18" t="e">
        <f>$A$1*'[3]Populatia'!$AR$44*'[3]Populatia'!AR76/('[3]Distante'!AR76*'[3]Distante'!AR76)</f>
        <v>#DIV/0!</v>
      </c>
      <c r="AS76" s="18" t="e">
        <f>$A$1*'[3]Populatia'!$AS$45*'[3]Populatia'!AS76/('[3]Distante'!AS76*'[3]Distante'!AS76)</f>
        <v>#DIV/0!</v>
      </c>
      <c r="AT76" s="18" t="e">
        <f>$A$1*'[3]Populatia'!$AT$46*'[3]Populatia'!AT76/('[3]Distante'!AT76*'[3]Distante'!AT76)</f>
        <v>#DIV/0!</v>
      </c>
      <c r="AU76" s="18" t="e">
        <f>$A$1*'[3]Populatia'!$AU$47*'[3]Populatia'!AU76/('[3]Distante'!AU76*'[3]Distante'!AU76)</f>
        <v>#DIV/0!</v>
      </c>
      <c r="AV76" s="18" t="e">
        <f>$A$1*'[3]Populatia'!$AV$48*'[3]Populatia'!AV76/('[3]Distante'!AV76*'[3]Distante'!AV76)</f>
        <v>#DIV/0!</v>
      </c>
      <c r="AW76" s="18" t="e">
        <f>$A$1*'[3]Populatia'!$AW$49*'[3]Populatia'!AW76/('[3]Distante'!AW76*'[3]Distante'!AW76)</f>
        <v>#DIV/0!</v>
      </c>
      <c r="AX76" s="18" t="e">
        <f>$A$1*'[3]Populatia'!$AX$50*'[3]Populatia'!AX76/('[3]Distante'!AX76*'[3]Distante'!AX76)</f>
        <v>#DIV/0!</v>
      </c>
      <c r="AY76" s="18" t="e">
        <f>$A$1*'[3]Populatia'!$AY$51*'[3]Populatia'!AY76/('[3]Distante'!AY76*'[3]Distante'!AY76)</f>
        <v>#DIV/0!</v>
      </c>
      <c r="AZ76" s="18" t="e">
        <f>$A$1*'[3]Populatia'!$AZ$52*'[3]Populatia'!AZ76/('[3]Distante'!AZ76*'[3]Distante'!AZ76)</f>
        <v>#DIV/0!</v>
      </c>
      <c r="BA76" s="18" t="e">
        <f>$A$1*'[3]Populatia'!$BA$53*'[3]Populatia'!BA76/('[3]Distante'!BA76*'[3]Distante'!BA76)</f>
        <v>#DIV/0!</v>
      </c>
      <c r="BB76" s="18" t="e">
        <f>$A$1*'[3]Populatia'!$BB$54*'[3]Populatia'!BB76/('[3]Distante'!BB76*'[3]Distante'!BB76)</f>
        <v>#DIV/0!</v>
      </c>
      <c r="BC76" s="18" t="e">
        <f>$A$1*'[3]Populatia'!$BC$55*'[3]Populatia'!BC76/('[3]Distante'!BC76*'[3]Distante'!BC76)</f>
        <v>#DIV/0!</v>
      </c>
      <c r="BD76" s="18" t="e">
        <f>$A$1*'[3]Populatia'!$BD$56*'[3]Populatia'!BD76/('[3]Distante'!BD76*'[3]Distante'!BD76)</f>
        <v>#DIV/0!</v>
      </c>
      <c r="BE76" s="18" t="e">
        <f>$A$1*'[3]Populatia'!$BE$57*'[3]Populatia'!BE76/('[3]Distante'!BE76*'[3]Distante'!BE76)</f>
        <v>#DIV/0!</v>
      </c>
      <c r="BF76" s="18" t="e">
        <f>$A$1*'[3]Populatia'!$BF$58*'[3]Populatia'!BF76/('[3]Distante'!BF76*'[3]Distante'!BF76)</f>
        <v>#DIV/0!</v>
      </c>
      <c r="BG76" s="18" t="e">
        <f>$A$1*'[3]Populatia'!$BG$59*'[3]Populatia'!BG76/('[3]Distante'!BG76*'[3]Distante'!BG76)</f>
        <v>#DIV/0!</v>
      </c>
      <c r="BH76" s="18" t="e">
        <f>$A$1*'[3]Populatia'!$BH$60*'[3]Populatia'!BH76/('[3]Distante'!BH76*'[3]Distante'!BH76)</f>
        <v>#DIV/0!</v>
      </c>
      <c r="BI76" s="18" t="e">
        <f>$A$1*'[3]Populatia'!$BI$61*'[3]Populatia'!BI76/('[3]Distante'!BI76*'[3]Distante'!BI76)</f>
        <v>#DIV/0!</v>
      </c>
      <c r="BJ76" s="18" t="e">
        <f>$A$1*'[3]Populatia'!$BJ$62*'[3]Populatia'!BJ76/('[3]Distante'!BJ76*'[3]Distante'!BJ76)</f>
        <v>#DIV/0!</v>
      </c>
      <c r="BK76" s="18" t="e">
        <f>$A$1*'[3]Populatia'!$BK$63*'[3]Populatia'!BK76/('[3]Distante'!BK76*'[3]Distante'!BK76)</f>
        <v>#DIV/0!</v>
      </c>
      <c r="BL76" s="18" t="e">
        <f>$A$1*'[3]Populatia'!$BL$64*'[3]Populatia'!BL76/('[3]Distante'!BL76*'[3]Distante'!BL76)</f>
        <v>#DIV/0!</v>
      </c>
      <c r="BM76" s="18" t="e">
        <f>$A$1*'[3]Populatia'!$BM$65*'[3]Populatia'!BM76/('[3]Distante'!BM76*'[3]Distante'!BM76)</f>
        <v>#DIV/0!</v>
      </c>
      <c r="BN76" s="18" t="e">
        <f>$A$1*'[3]Populatia'!$BN$66*'[3]Populatia'!BN76/('[3]Distante'!BN76*'[3]Distante'!BN76)</f>
        <v>#DIV/0!</v>
      </c>
      <c r="BO76" s="18" t="e">
        <f>$A$1*'[3]Populatia'!$BO$67*'[3]Populatia'!BO76/('[3]Distante'!BO76*'[3]Distante'!BO76)</f>
        <v>#DIV/0!</v>
      </c>
      <c r="BP76" s="18" t="e">
        <f>$A$1*'[3]Populatia'!$BP$68*'[3]Populatia'!BP76/('[3]Distante'!BP76*'[3]Distante'!BP76)</f>
        <v>#DIV/0!</v>
      </c>
      <c r="BQ76" s="18" t="e">
        <f>$A$1*'[3]Populatia'!$BQ$69*'[3]Populatia'!BQ76/('[3]Distante'!BQ76*'[3]Distante'!BQ76)</f>
        <v>#DIV/0!</v>
      </c>
      <c r="BR76" s="18" t="e">
        <f>$A$1*'[3]Populatia'!$BR$70*'[3]Populatia'!BR76/('[3]Distante'!BR76*'[3]Distante'!BR76)</f>
        <v>#DIV/0!</v>
      </c>
      <c r="BS76" s="18" t="e">
        <f>$A$1*'[3]Populatia'!$BS$71*'[3]Populatia'!BS76/('[3]Distante'!BS76*'[3]Distante'!BS76)</f>
        <v>#DIV/0!</v>
      </c>
      <c r="BT76" s="18" t="e">
        <f>$A$1*'[3]Populatia'!$BT$72*'[3]Populatia'!BT76/('[3]Distante'!BT76*'[3]Distante'!BT76)</f>
        <v>#DIV/0!</v>
      </c>
      <c r="BU76" s="18" t="e">
        <f>$A$1*'[3]Populatia'!$BU$73*'[3]Populatia'!BU76/('[3]Distante'!BU76*'[3]Distante'!BU76)</f>
        <v>#DIV/0!</v>
      </c>
      <c r="BV76" s="18" t="e">
        <f>$A$1*'[3]Populatia'!$BV$74*'[3]Populatia'!BV76/('[3]Distante'!BV76*'[3]Distante'!BV76)</f>
        <v>#DIV/0!</v>
      </c>
      <c r="BW76" s="18" t="e">
        <f>$A$1*'[3]Populatia'!$BW$75*'[3]Populatia'!BW76/('[3]Distante'!BW76*'[3]Distante'!BW76)</f>
        <v>#DIV/0!</v>
      </c>
      <c r="BX76" s="17" t="s">
        <v>43</v>
      </c>
      <c r="BY76" s="18"/>
      <c r="BZ76" s="18"/>
      <c r="CA76" s="18"/>
      <c r="CB76" s="18" t="e">
        <f t="shared" si="0"/>
        <v>#DIV/0!</v>
      </c>
      <c r="CC76" s="18"/>
      <c r="CD76" s="18"/>
      <c r="CE76" s="18"/>
    </row>
    <row r="77" spans="1:83" ht="0.75" customHeight="1">
      <c r="A77" s="21" t="s">
        <v>120</v>
      </c>
      <c r="B77" s="18" t="e">
        <f>$A$1*'[3]Populatia'!$B$2*'[3]Populatia'!B77/('[3]Distante'!B77*'[3]Distante'!B77)</f>
        <v>#DIV/0!</v>
      </c>
      <c r="C77" s="18" t="e">
        <f>$A$1*'[3]Populatia'!$C$3*'[3]Populatia'!C77/('[3]Distante'!C77*'[3]Distante'!C77)</f>
        <v>#DIV/0!</v>
      </c>
      <c r="D77" s="18" t="e">
        <f>$A$1*'[3]Populatia'!$D$4*'[3]Populatia'!D77/('[3]Distante'!D77*'[3]Distante'!D77)</f>
        <v>#DIV/0!</v>
      </c>
      <c r="E77" s="18" t="e">
        <f>$A$1*'[3]Populatia'!$E$5*'[3]Populatia'!E77/('[3]Distante'!E77*'[3]Distante'!E77)</f>
        <v>#DIV/0!</v>
      </c>
      <c r="F77" s="18" t="e">
        <f>$A$1*'[3]Populatia'!$F$6*'[3]Populatia'!F77/('[3]Distante'!F77*'[3]Distante'!F77)</f>
        <v>#DIV/0!</v>
      </c>
      <c r="G77" s="18" t="e">
        <f>$A$1*'[3]Populatia'!$G$7*'[3]Populatia'!G77/('[3]Distante'!G77*'[3]Distante'!G77)</f>
        <v>#DIV/0!</v>
      </c>
      <c r="H77" s="18" t="e">
        <f>$A$1*'[3]Populatia'!$H$8*'[3]Populatia'!H77/('[3]Distante'!H77*'[3]Distante'!H77)</f>
        <v>#DIV/0!</v>
      </c>
      <c r="I77" s="18" t="e">
        <f>$A$1*'[3]Populatia'!$I$9*'[3]Populatia'!I77/('[3]Distante'!I77*'[3]Distante'!I77)</f>
        <v>#DIV/0!</v>
      </c>
      <c r="J77" s="18" t="e">
        <f>$A$1*'[3]Populatia'!$J$10*'[3]Populatia'!J77/('[3]Distante'!J77*'[3]Distante'!J77)</f>
        <v>#DIV/0!</v>
      </c>
      <c r="K77" s="18" t="e">
        <f>$A$1*'[3]Populatia'!$K$11*'[3]Populatia'!K77/('[3]Distante'!K77*'[3]Distante'!K77)</f>
        <v>#DIV/0!</v>
      </c>
      <c r="L77" s="18" t="e">
        <f>$A$1*'[3]Populatia'!$L$12*'[3]Populatia'!L77/('[3]Distante'!L77*'[3]Distante'!L77)</f>
        <v>#DIV/0!</v>
      </c>
      <c r="M77" s="18" t="e">
        <f>$A$1*'[3]Populatia'!$M$13*'[3]Populatia'!M77/('[3]Distante'!M77*'[3]Distante'!M77)</f>
        <v>#DIV/0!</v>
      </c>
      <c r="N77" s="18" t="e">
        <f>$A$1*'[3]Populatia'!$N$14*'[3]Populatia'!N77/('[3]Distante'!N77*'[3]Distante'!N77)</f>
        <v>#DIV/0!</v>
      </c>
      <c r="O77" s="18" t="e">
        <f>$A$1*'[3]Populatia'!$O$15*'[3]Populatia'!O77/('[3]Distante'!O77*'[3]Distante'!O77)</f>
        <v>#DIV/0!</v>
      </c>
      <c r="P77" s="18" t="e">
        <f>$A$1*'[3]Populatia'!$P$16*'[3]Populatia'!P77/('[3]Distante'!P77*'[3]Distante'!P77)</f>
        <v>#DIV/0!</v>
      </c>
      <c r="Q77" s="18" t="e">
        <f>$A$1*'[3]Populatia'!$Q$17*'[3]Populatia'!Q77/('[3]Distante'!Q77*'[3]Distante'!Q77)</f>
        <v>#DIV/0!</v>
      </c>
      <c r="R77" s="18" t="e">
        <f>$A$1*'[3]Populatia'!$R$18*'[3]Populatia'!R77/('[3]Distante'!R77*'[3]Distante'!R77)</f>
        <v>#DIV/0!</v>
      </c>
      <c r="S77" s="18" t="e">
        <f>$A$1*'[3]Populatia'!$S$19*'[3]Populatia'!S77/('[3]Distante'!S77*'[3]Distante'!S77)</f>
        <v>#DIV/0!</v>
      </c>
      <c r="T77" s="18" t="e">
        <f>$A$1*'[3]Populatia'!$T$20*'[3]Populatia'!T77/('[3]Distante'!T77*'[3]Distante'!T77)</f>
        <v>#DIV/0!</v>
      </c>
      <c r="U77" s="18" t="e">
        <f>$A$1*'[3]Populatia'!$U$21*'[3]Populatia'!U77/('[3]Distante'!U77*'[3]Distante'!U77)</f>
        <v>#DIV/0!</v>
      </c>
      <c r="V77" s="18" t="e">
        <f>$A$1*'[3]Populatia'!$V$22*'[3]Populatia'!V77/('[3]Distante'!V77*'[3]Distante'!V77)</f>
        <v>#DIV/0!</v>
      </c>
      <c r="W77" s="18" t="e">
        <f>$A$1*'[3]Populatia'!$W$23*'[3]Populatia'!W77/('[3]Distante'!W77*'[3]Distante'!W77)</f>
        <v>#DIV/0!</v>
      </c>
      <c r="X77" s="18" t="e">
        <f>$A$1*'[3]Populatia'!$X$24*'[3]Populatia'!X77/('[3]Distante'!X77*'[3]Distante'!X77)</f>
        <v>#DIV/0!</v>
      </c>
      <c r="Y77" s="18" t="e">
        <f>$A$1*'[3]Populatia'!$Y$25*'[3]Populatia'!Y77/('[3]Distante'!Y77*'[3]Distante'!Y77)</f>
        <v>#DIV/0!</v>
      </c>
      <c r="Z77" s="18" t="e">
        <f>$A$1*'[3]Populatia'!$Z$26*'[3]Populatia'!Z77/('[3]Distante'!Z77*'[3]Distante'!Z77)</f>
        <v>#DIV/0!</v>
      </c>
      <c r="AA77" s="18" t="e">
        <f>$A$1*'[3]Populatia'!$AA$27*'[3]Populatia'!AA77/('[3]Distante'!AA77*'[3]Distante'!AA77)</f>
        <v>#DIV/0!</v>
      </c>
      <c r="AB77" s="18" t="e">
        <f>$A$1*'[3]Populatia'!$AB$28*'[3]Populatia'!AB77/('[3]Distante'!AB77*'[3]Distante'!AB77)</f>
        <v>#DIV/0!</v>
      </c>
      <c r="AC77" s="18" t="e">
        <f>$A$1*'[3]Populatia'!$AC$29*'[3]Populatia'!AC77/('[3]Distante'!AC77*'[3]Distante'!AC77)</f>
        <v>#DIV/0!</v>
      </c>
      <c r="AD77" s="18" t="e">
        <f>$A$1*'[3]Populatia'!$AD$30*'[3]Populatia'!AD77/('[3]Distante'!AD77*'[3]Distante'!AD77)</f>
        <v>#DIV/0!</v>
      </c>
      <c r="AE77" s="18" t="e">
        <f>$A$1*'[3]Populatia'!$AE$31*'[3]Populatia'!AE77/('[3]Distante'!AE77*'[3]Distante'!AE77)</f>
        <v>#DIV/0!</v>
      </c>
      <c r="AF77" s="18" t="e">
        <f>$A$1*'[3]Populatia'!$AF$32*'[3]Populatia'!AF77/('[3]Distante'!AF77*'[3]Distante'!AF77)</f>
        <v>#DIV/0!</v>
      </c>
      <c r="AG77" s="18" t="e">
        <f>$A$1*'[3]Populatia'!$AG$33*'[3]Populatia'!AG77/('[3]Distante'!AG77*'[3]Distante'!AG77)</f>
        <v>#DIV/0!</v>
      </c>
      <c r="AH77" s="18" t="e">
        <f>$A$1*'[3]Populatia'!$AH$34*'[3]Populatia'!AH77/('[3]Distante'!AH77*'[3]Distante'!AH77)</f>
        <v>#DIV/0!</v>
      </c>
      <c r="AI77" s="18" t="e">
        <f>$A$1*'[3]Populatia'!$AI$35*'[3]Populatia'!AI77/('[3]Distante'!AI77*'[3]Distante'!AI77)</f>
        <v>#DIV/0!</v>
      </c>
      <c r="AJ77" s="18" t="e">
        <f>$A$1*'[3]Populatia'!$AJ$36*'[3]Populatia'!AJ77/('[3]Distante'!AJ77*'[3]Distante'!AJ77)</f>
        <v>#DIV/0!</v>
      </c>
      <c r="AK77" s="18" t="e">
        <f>$A$1*'[3]Populatia'!$AK$37*'[3]Populatia'!AK77/('[3]Distante'!AK77*'[3]Distante'!AK77)</f>
        <v>#DIV/0!</v>
      </c>
      <c r="AL77" s="18" t="e">
        <f>$A$1*'[3]Populatia'!$AL$38*'[3]Populatia'!AL77/('[3]Distante'!AL77*'[3]Distante'!AL77)</f>
        <v>#DIV/0!</v>
      </c>
      <c r="AM77" s="18" t="e">
        <f>$A$1*'[3]Populatia'!$AM$39*'[3]Populatia'!AM77/('[3]Distante'!AM77*'[3]Distante'!AM77)</f>
        <v>#DIV/0!</v>
      </c>
      <c r="AN77" s="18" t="e">
        <f>$A$1*'[3]Populatia'!$AN$40*'[3]Populatia'!AN77/('[3]Distante'!AN77*'[3]Distante'!AN77)</f>
        <v>#DIV/0!</v>
      </c>
      <c r="AO77" s="18" t="e">
        <f>$A$1*'[3]Populatia'!$AO$41*'[3]Populatia'!AO77/('[3]Distante'!AO77*'[3]Distante'!AO77)</f>
        <v>#DIV/0!</v>
      </c>
      <c r="AP77" s="18" t="e">
        <f>$A$1*'[3]Populatia'!$AP$42*'[3]Populatia'!AP77/('[3]Distante'!AP77*'[3]Distante'!AP77)</f>
        <v>#DIV/0!</v>
      </c>
      <c r="AQ77" s="18" t="e">
        <f>$A$1*'[3]Populatia'!$AQ$43*'[3]Populatia'!AQ77/('[3]Distante'!AQ77*'[3]Distante'!AQ77)</f>
        <v>#DIV/0!</v>
      </c>
      <c r="AR77" s="18" t="e">
        <f>$A$1*'[3]Populatia'!$AR$44*'[3]Populatia'!AR77/('[3]Distante'!AR77*'[3]Distante'!AR77)</f>
        <v>#DIV/0!</v>
      </c>
      <c r="AS77" s="18" t="e">
        <f>$A$1*'[3]Populatia'!$AS$45*'[3]Populatia'!AS77/('[3]Distante'!AS77*'[3]Distante'!AS77)</f>
        <v>#DIV/0!</v>
      </c>
      <c r="AT77" s="18" t="e">
        <f>$A$1*'[3]Populatia'!$AT$46*'[3]Populatia'!AT77/('[3]Distante'!AT77*'[3]Distante'!AT77)</f>
        <v>#DIV/0!</v>
      </c>
      <c r="AU77" s="18" t="e">
        <f>$A$1*'[3]Populatia'!$AU$47*'[3]Populatia'!AU77/('[3]Distante'!AU77*'[3]Distante'!AU77)</f>
        <v>#DIV/0!</v>
      </c>
      <c r="AV77" s="18" t="e">
        <f>$A$1*'[3]Populatia'!$AV$48*'[3]Populatia'!AV77/('[3]Distante'!AV77*'[3]Distante'!AV77)</f>
        <v>#DIV/0!</v>
      </c>
      <c r="AW77" s="18" t="e">
        <f>$A$1*'[3]Populatia'!$AW$49*'[3]Populatia'!AW77/('[3]Distante'!AW77*'[3]Distante'!AW77)</f>
        <v>#DIV/0!</v>
      </c>
      <c r="AX77" s="18" t="e">
        <f>$A$1*'[3]Populatia'!$AX$50*'[3]Populatia'!AX77/('[3]Distante'!AX77*'[3]Distante'!AX77)</f>
        <v>#DIV/0!</v>
      </c>
      <c r="AY77" s="18" t="e">
        <f>$A$1*'[3]Populatia'!$AY$51*'[3]Populatia'!AY77/('[3]Distante'!AY77*'[3]Distante'!AY77)</f>
        <v>#DIV/0!</v>
      </c>
      <c r="AZ77" s="18" t="e">
        <f>$A$1*'[3]Populatia'!$AZ$52*'[3]Populatia'!AZ77/('[3]Distante'!AZ77*'[3]Distante'!AZ77)</f>
        <v>#DIV/0!</v>
      </c>
      <c r="BA77" s="18" t="e">
        <f>$A$1*'[3]Populatia'!$BA$53*'[3]Populatia'!BA77/('[3]Distante'!BA77*'[3]Distante'!BA77)</f>
        <v>#DIV/0!</v>
      </c>
      <c r="BB77" s="18" t="e">
        <f>$A$1*'[3]Populatia'!$BB$54*'[3]Populatia'!BB77/('[3]Distante'!BB77*'[3]Distante'!BB77)</f>
        <v>#DIV/0!</v>
      </c>
      <c r="BC77" s="18" t="e">
        <f>$A$1*'[3]Populatia'!$BC$55*'[3]Populatia'!BC77/('[3]Distante'!BC77*'[3]Distante'!BC77)</f>
        <v>#DIV/0!</v>
      </c>
      <c r="BD77" s="18" t="e">
        <f>$A$1*'[3]Populatia'!$BD$56*'[3]Populatia'!BD77/('[3]Distante'!BD77*'[3]Distante'!BD77)</f>
        <v>#DIV/0!</v>
      </c>
      <c r="BE77" s="18" t="e">
        <f>$A$1*'[3]Populatia'!$BE$57*'[3]Populatia'!BE77/('[3]Distante'!BE77*'[3]Distante'!BE77)</f>
        <v>#DIV/0!</v>
      </c>
      <c r="BF77" s="18" t="e">
        <f>$A$1*'[3]Populatia'!$BF$58*'[3]Populatia'!BF77/('[3]Distante'!BF77*'[3]Distante'!BF77)</f>
        <v>#DIV/0!</v>
      </c>
      <c r="BG77" s="18" t="e">
        <f>$A$1*'[3]Populatia'!$BG$59*'[3]Populatia'!BG77/('[3]Distante'!BG77*'[3]Distante'!BG77)</f>
        <v>#DIV/0!</v>
      </c>
      <c r="BH77" s="18" t="e">
        <f>$A$1*'[3]Populatia'!$BH$60*'[3]Populatia'!BH77/('[3]Distante'!BH77*'[3]Distante'!BH77)</f>
        <v>#DIV/0!</v>
      </c>
      <c r="BI77" s="18" t="e">
        <f>$A$1*'[3]Populatia'!$BI$61*'[3]Populatia'!BI77/('[3]Distante'!BI77*'[3]Distante'!BI77)</f>
        <v>#DIV/0!</v>
      </c>
      <c r="BJ77" s="18" t="e">
        <f>$A$1*'[3]Populatia'!$BJ$62*'[3]Populatia'!BJ77/('[3]Distante'!BJ77*'[3]Distante'!BJ77)</f>
        <v>#DIV/0!</v>
      </c>
      <c r="BK77" s="18" t="e">
        <f>$A$1*'[3]Populatia'!$BK$63*'[3]Populatia'!BK77/('[3]Distante'!BK77*'[3]Distante'!BK77)</f>
        <v>#DIV/0!</v>
      </c>
      <c r="BL77" s="18" t="e">
        <f>$A$1*'[3]Populatia'!$BL$64*'[3]Populatia'!BL77/('[3]Distante'!BL77*'[3]Distante'!BL77)</f>
        <v>#DIV/0!</v>
      </c>
      <c r="BM77" s="18" t="e">
        <f>$A$1*'[3]Populatia'!$BM$65*'[3]Populatia'!BM77/('[3]Distante'!BM77*'[3]Distante'!BM77)</f>
        <v>#DIV/0!</v>
      </c>
      <c r="BN77" s="18" t="e">
        <f>$A$1*'[3]Populatia'!$BN$66*'[3]Populatia'!BN77/('[3]Distante'!BN77*'[3]Distante'!BN77)</f>
        <v>#DIV/0!</v>
      </c>
      <c r="BO77" s="18" t="e">
        <f>$A$1*'[3]Populatia'!$BO$67*'[3]Populatia'!BO77/('[3]Distante'!BO77*'[3]Distante'!BO77)</f>
        <v>#DIV/0!</v>
      </c>
      <c r="BP77" s="18" t="e">
        <f>$A$1*'[3]Populatia'!$BP$68*'[3]Populatia'!BP77/('[3]Distante'!BP77*'[3]Distante'!BP77)</f>
        <v>#DIV/0!</v>
      </c>
      <c r="BQ77" s="18" t="e">
        <f>$A$1*'[3]Populatia'!$BQ$69*'[3]Populatia'!BQ77/('[3]Distante'!BQ77*'[3]Distante'!BQ77)</f>
        <v>#DIV/0!</v>
      </c>
      <c r="BR77" s="18" t="e">
        <f>$A$1*'[3]Populatia'!$BR$70*'[3]Populatia'!BR77/('[3]Distante'!BR77*'[3]Distante'!BR77)</f>
        <v>#DIV/0!</v>
      </c>
      <c r="BS77" s="18" t="e">
        <f>$A$1*'[3]Populatia'!$BS$71*'[3]Populatia'!BS77/('[3]Distante'!BS77*'[3]Distante'!BS77)</f>
        <v>#DIV/0!</v>
      </c>
      <c r="BT77" s="18" t="e">
        <f>$A$1*'[3]Populatia'!$BT$72*'[3]Populatia'!BT77/('[3]Distante'!BT77*'[3]Distante'!BT77)</f>
        <v>#DIV/0!</v>
      </c>
      <c r="BU77" s="18" t="e">
        <f>$A$1*'[3]Populatia'!$BU$73*'[3]Populatia'!BU77/('[3]Distante'!BU77*'[3]Distante'!BU77)</f>
        <v>#DIV/0!</v>
      </c>
      <c r="BV77" s="18" t="e">
        <f>$A$1*'[3]Populatia'!$BV$74*'[3]Populatia'!BV77/('[3]Distante'!BV77*'[3]Distante'!BV77)</f>
        <v>#DIV/0!</v>
      </c>
      <c r="BW77" s="18" t="e">
        <f>$A$1*'[3]Populatia'!$BW$75*'[3]Populatia'!BW77/('[3]Distante'!BW77*'[3]Distante'!BW77)</f>
        <v>#DIV/0!</v>
      </c>
      <c r="BX77" s="18" t="e">
        <f>$A$1*'[3]Populatia'!$BX$76*'[3]Populatia'!BX77/('[3]Distante'!BX77*'[3]Distante'!BX77)</f>
        <v>#DIV/0!</v>
      </c>
      <c r="BY77" s="17" t="s">
        <v>43</v>
      </c>
      <c r="BZ77" s="18"/>
      <c r="CA77" s="18"/>
      <c r="CB77" s="18" t="e">
        <f t="shared" si="0"/>
        <v>#DIV/0!</v>
      </c>
      <c r="CC77" s="18"/>
      <c r="CD77" s="18"/>
      <c r="CE77" s="18"/>
    </row>
    <row r="78" spans="1:83" ht="15" hidden="1">
      <c r="A78" s="21" t="s">
        <v>121</v>
      </c>
      <c r="B78" s="18" t="e">
        <f>$A$1*'[3]Populatia'!$B$2*'[3]Populatia'!B78/('[3]Distante'!B78*'[3]Distante'!B78)</f>
        <v>#DIV/0!</v>
      </c>
      <c r="C78" s="18" t="e">
        <f>$A$1*'[3]Populatia'!$C$3*'[3]Populatia'!C78/('[3]Distante'!C78*'[3]Distante'!C78)</f>
        <v>#DIV/0!</v>
      </c>
      <c r="D78" s="18" t="e">
        <f>$A$1*'[3]Populatia'!$D$4*'[3]Populatia'!D78/('[3]Distante'!D78*'[3]Distante'!D78)</f>
        <v>#DIV/0!</v>
      </c>
      <c r="E78" s="18" t="e">
        <f>$A$1*'[3]Populatia'!$E$5*'[3]Populatia'!E78/('[3]Distante'!E78*'[3]Distante'!E78)</f>
        <v>#DIV/0!</v>
      </c>
      <c r="F78" s="18" t="e">
        <f>$A$1*'[3]Populatia'!$F$6*'[3]Populatia'!F78/('[3]Distante'!F78*'[3]Distante'!F78)</f>
        <v>#DIV/0!</v>
      </c>
      <c r="G78" s="18" t="e">
        <f>$A$1*'[3]Populatia'!$G$7*'[3]Populatia'!G78/('[3]Distante'!G78*'[3]Distante'!G78)</f>
        <v>#DIV/0!</v>
      </c>
      <c r="H78" s="18" t="e">
        <f>$A$1*'[3]Populatia'!$H$8*'[3]Populatia'!H78/('[3]Distante'!H78*'[3]Distante'!H78)</f>
        <v>#DIV/0!</v>
      </c>
      <c r="I78" s="18" t="e">
        <f>$A$1*'[3]Populatia'!$I$9*'[3]Populatia'!I78/('[3]Distante'!I78*'[3]Distante'!I78)</f>
        <v>#DIV/0!</v>
      </c>
      <c r="J78" s="18" t="e">
        <f>$A$1*'[3]Populatia'!$J$10*'[3]Populatia'!J78/('[3]Distante'!J78*'[3]Distante'!J78)</f>
        <v>#DIV/0!</v>
      </c>
      <c r="K78" s="18" t="e">
        <f>$A$1*'[3]Populatia'!$K$11*'[3]Populatia'!K78/('[3]Distante'!K78*'[3]Distante'!K78)</f>
        <v>#DIV/0!</v>
      </c>
      <c r="L78" s="18" t="e">
        <f>$A$1*'[3]Populatia'!$L$12*'[3]Populatia'!L78/('[3]Distante'!L78*'[3]Distante'!L78)</f>
        <v>#DIV/0!</v>
      </c>
      <c r="M78" s="18" t="e">
        <f>$A$1*'[3]Populatia'!$M$13*'[3]Populatia'!M78/('[3]Distante'!M78*'[3]Distante'!M78)</f>
        <v>#DIV/0!</v>
      </c>
      <c r="N78" s="18" t="e">
        <f>$A$1*'[3]Populatia'!$N$14*'[3]Populatia'!N78/('[3]Distante'!N78*'[3]Distante'!N78)</f>
        <v>#DIV/0!</v>
      </c>
      <c r="O78" s="18" t="e">
        <f>$A$1*'[3]Populatia'!$O$15*'[3]Populatia'!O78/('[3]Distante'!O78*'[3]Distante'!O78)</f>
        <v>#DIV/0!</v>
      </c>
      <c r="P78" s="18" t="e">
        <f>$A$1*'[3]Populatia'!$P$16*'[3]Populatia'!P78/('[3]Distante'!P78*'[3]Distante'!P78)</f>
        <v>#DIV/0!</v>
      </c>
      <c r="Q78" s="18" t="e">
        <f>$A$1*'[3]Populatia'!$Q$17*'[3]Populatia'!Q78/('[3]Distante'!Q78*'[3]Distante'!Q78)</f>
        <v>#DIV/0!</v>
      </c>
      <c r="R78" s="18" t="e">
        <f>$A$1*'[3]Populatia'!$R$18*'[3]Populatia'!R78/('[3]Distante'!R78*'[3]Distante'!R78)</f>
        <v>#DIV/0!</v>
      </c>
      <c r="S78" s="18" t="e">
        <f>$A$1*'[3]Populatia'!$S$19*'[3]Populatia'!S78/('[3]Distante'!S78*'[3]Distante'!S78)</f>
        <v>#DIV/0!</v>
      </c>
      <c r="T78" s="18" t="e">
        <f>$A$1*'[3]Populatia'!$T$20*'[3]Populatia'!T78/('[3]Distante'!T78*'[3]Distante'!T78)</f>
        <v>#DIV/0!</v>
      </c>
      <c r="U78" s="18" t="e">
        <f>$A$1*'[3]Populatia'!$U$21*'[3]Populatia'!U78/('[3]Distante'!U78*'[3]Distante'!U78)</f>
        <v>#DIV/0!</v>
      </c>
      <c r="V78" s="18" t="e">
        <f>$A$1*'[3]Populatia'!$V$22*'[3]Populatia'!V78/('[3]Distante'!V78*'[3]Distante'!V78)</f>
        <v>#DIV/0!</v>
      </c>
      <c r="W78" s="18" t="e">
        <f>$A$1*'[3]Populatia'!$W$23*'[3]Populatia'!W78/('[3]Distante'!W78*'[3]Distante'!W78)</f>
        <v>#DIV/0!</v>
      </c>
      <c r="X78" s="18" t="e">
        <f>$A$1*'[3]Populatia'!$X$24*'[3]Populatia'!X78/('[3]Distante'!X78*'[3]Distante'!X78)</f>
        <v>#DIV/0!</v>
      </c>
      <c r="Y78" s="18" t="e">
        <f>$A$1*'[3]Populatia'!$Y$25*'[3]Populatia'!Y78/('[3]Distante'!Y78*'[3]Distante'!Y78)</f>
        <v>#DIV/0!</v>
      </c>
      <c r="Z78" s="18" t="e">
        <f>$A$1*'[3]Populatia'!$Z$26*'[3]Populatia'!Z78/('[3]Distante'!Z78*'[3]Distante'!Z78)</f>
        <v>#DIV/0!</v>
      </c>
      <c r="AA78" s="18" t="e">
        <f>$A$1*'[3]Populatia'!$AA$27*'[3]Populatia'!AA78/('[3]Distante'!AA78*'[3]Distante'!AA78)</f>
        <v>#DIV/0!</v>
      </c>
      <c r="AB78" s="18" t="e">
        <f>$A$1*'[3]Populatia'!$AB$28*'[3]Populatia'!AB78/('[3]Distante'!AB78*'[3]Distante'!AB78)</f>
        <v>#DIV/0!</v>
      </c>
      <c r="AC78" s="18" t="e">
        <f>$A$1*'[3]Populatia'!$AC$29*'[3]Populatia'!AC78/('[3]Distante'!AC78*'[3]Distante'!AC78)</f>
        <v>#DIV/0!</v>
      </c>
      <c r="AD78" s="18" t="e">
        <f>$A$1*'[3]Populatia'!$AD$30*'[3]Populatia'!AD78/('[3]Distante'!AD78*'[3]Distante'!AD78)</f>
        <v>#DIV/0!</v>
      </c>
      <c r="AE78" s="18" t="e">
        <f>$A$1*'[3]Populatia'!$AE$31*'[3]Populatia'!AE78/('[3]Distante'!AE78*'[3]Distante'!AE78)</f>
        <v>#DIV/0!</v>
      </c>
      <c r="AF78" s="18" t="e">
        <f>$A$1*'[3]Populatia'!$AF$32*'[3]Populatia'!AF78/('[3]Distante'!AF78*'[3]Distante'!AF78)</f>
        <v>#DIV/0!</v>
      </c>
      <c r="AG78" s="18" t="e">
        <f>$A$1*'[3]Populatia'!$AG$33*'[3]Populatia'!AG78/('[3]Distante'!AG78*'[3]Distante'!AG78)</f>
        <v>#DIV/0!</v>
      </c>
      <c r="AH78" s="18" t="e">
        <f>$A$1*'[3]Populatia'!$AH$34*'[3]Populatia'!AH78/('[3]Distante'!AH78*'[3]Distante'!AH78)</f>
        <v>#DIV/0!</v>
      </c>
      <c r="AI78" s="18" t="e">
        <f>$A$1*'[3]Populatia'!$AI$35*'[3]Populatia'!AI78/('[3]Distante'!AI78*'[3]Distante'!AI78)</f>
        <v>#DIV/0!</v>
      </c>
      <c r="AJ78" s="18" t="e">
        <f>$A$1*'[3]Populatia'!$AJ$36*'[3]Populatia'!AJ78/('[3]Distante'!AJ78*'[3]Distante'!AJ78)</f>
        <v>#DIV/0!</v>
      </c>
      <c r="AK78" s="18" t="e">
        <f>$A$1*'[3]Populatia'!$AK$37*'[3]Populatia'!AK78/('[3]Distante'!AK78*'[3]Distante'!AK78)</f>
        <v>#DIV/0!</v>
      </c>
      <c r="AL78" s="18" t="e">
        <f>$A$1*'[3]Populatia'!$AL$38*'[3]Populatia'!AL78/('[3]Distante'!AL78*'[3]Distante'!AL78)</f>
        <v>#DIV/0!</v>
      </c>
      <c r="AM78" s="18" t="e">
        <f>$A$1*'[3]Populatia'!$AM$39*'[3]Populatia'!AM78/('[3]Distante'!AM78*'[3]Distante'!AM78)</f>
        <v>#DIV/0!</v>
      </c>
      <c r="AN78" s="18" t="e">
        <f>$A$1*'[3]Populatia'!$AN$40*'[3]Populatia'!AN78/('[3]Distante'!AN78*'[3]Distante'!AN78)</f>
        <v>#DIV/0!</v>
      </c>
      <c r="AO78" s="18" t="e">
        <f>$A$1*'[3]Populatia'!$AO$41*'[3]Populatia'!AO78/('[3]Distante'!AO78*'[3]Distante'!AO78)</f>
        <v>#DIV/0!</v>
      </c>
      <c r="AP78" s="18" t="e">
        <f>$A$1*'[3]Populatia'!$AP$42*'[3]Populatia'!AP78/('[3]Distante'!AP78*'[3]Distante'!AP78)</f>
        <v>#DIV/0!</v>
      </c>
      <c r="AQ78" s="18" t="e">
        <f>$A$1*'[3]Populatia'!$AQ$43*'[3]Populatia'!AQ78/('[3]Distante'!AQ78*'[3]Distante'!AQ78)</f>
        <v>#DIV/0!</v>
      </c>
      <c r="AR78" s="18" t="e">
        <f>$A$1*'[3]Populatia'!$AR$44*'[3]Populatia'!AR78/('[3]Distante'!AR78*'[3]Distante'!AR78)</f>
        <v>#DIV/0!</v>
      </c>
      <c r="AS78" s="18" t="e">
        <f>$A$1*'[3]Populatia'!$AS$45*'[3]Populatia'!AS78/('[3]Distante'!AS78*'[3]Distante'!AS78)</f>
        <v>#DIV/0!</v>
      </c>
      <c r="AT78" s="18" t="e">
        <f>$A$1*'[3]Populatia'!$AT$46*'[3]Populatia'!AT78/('[3]Distante'!AT78*'[3]Distante'!AT78)</f>
        <v>#DIV/0!</v>
      </c>
      <c r="AU78" s="18" t="e">
        <f>$A$1*'[3]Populatia'!$AU$47*'[3]Populatia'!AU78/('[3]Distante'!AU78*'[3]Distante'!AU78)</f>
        <v>#DIV/0!</v>
      </c>
      <c r="AV78" s="18" t="e">
        <f>$A$1*'[3]Populatia'!$AV$48*'[3]Populatia'!AV78/('[3]Distante'!AV78*'[3]Distante'!AV78)</f>
        <v>#DIV/0!</v>
      </c>
      <c r="AW78" s="18" t="e">
        <f>$A$1*'[3]Populatia'!$AW$49*'[3]Populatia'!AW78/('[3]Distante'!AW78*'[3]Distante'!AW78)</f>
        <v>#DIV/0!</v>
      </c>
      <c r="AX78" s="18" t="e">
        <f>$A$1*'[3]Populatia'!$AX$50*'[3]Populatia'!AX78/('[3]Distante'!AX78*'[3]Distante'!AX78)</f>
        <v>#DIV/0!</v>
      </c>
      <c r="AY78" s="18" t="e">
        <f>$A$1*'[3]Populatia'!$AY$51*'[3]Populatia'!AY78/('[3]Distante'!AY78*'[3]Distante'!AY78)</f>
        <v>#DIV/0!</v>
      </c>
      <c r="AZ78" s="18" t="e">
        <f>$A$1*'[3]Populatia'!$AZ$52*'[3]Populatia'!AZ78/('[3]Distante'!AZ78*'[3]Distante'!AZ78)</f>
        <v>#DIV/0!</v>
      </c>
      <c r="BA78" s="18" t="e">
        <f>$A$1*'[3]Populatia'!$BA$53*'[3]Populatia'!BA78/('[3]Distante'!BA78*'[3]Distante'!BA78)</f>
        <v>#DIV/0!</v>
      </c>
      <c r="BB78" s="18" t="e">
        <f>$A$1*'[3]Populatia'!$BB$54*'[3]Populatia'!BB78/('[3]Distante'!BB78*'[3]Distante'!BB78)</f>
        <v>#DIV/0!</v>
      </c>
      <c r="BC78" s="18" t="e">
        <f>$A$1*'[3]Populatia'!$BC$55*'[3]Populatia'!BC78/('[3]Distante'!BC78*'[3]Distante'!BC78)</f>
        <v>#DIV/0!</v>
      </c>
      <c r="BD78" s="18" t="e">
        <f>$A$1*'[3]Populatia'!$BD$56*'[3]Populatia'!BD78/('[3]Distante'!BD78*'[3]Distante'!BD78)</f>
        <v>#DIV/0!</v>
      </c>
      <c r="BE78" s="18" t="e">
        <f>$A$1*'[3]Populatia'!$BE$57*'[3]Populatia'!BE78/('[3]Distante'!BE78*'[3]Distante'!BE78)</f>
        <v>#DIV/0!</v>
      </c>
      <c r="BF78" s="18" t="e">
        <f>$A$1*'[3]Populatia'!$BF$58*'[3]Populatia'!BF78/('[3]Distante'!BF78*'[3]Distante'!BF78)</f>
        <v>#DIV/0!</v>
      </c>
      <c r="BG78" s="18" t="e">
        <f>$A$1*'[3]Populatia'!$BG$59*'[3]Populatia'!BG78/('[3]Distante'!BG78*'[3]Distante'!BG78)</f>
        <v>#DIV/0!</v>
      </c>
      <c r="BH78" s="18" t="e">
        <f>$A$1*'[3]Populatia'!$BH$60*'[3]Populatia'!BH78/('[3]Distante'!BH78*'[3]Distante'!BH78)</f>
        <v>#DIV/0!</v>
      </c>
      <c r="BI78" s="18" t="e">
        <f>$A$1*'[3]Populatia'!$BI$61*'[3]Populatia'!BI78/('[3]Distante'!BI78*'[3]Distante'!BI78)</f>
        <v>#DIV/0!</v>
      </c>
      <c r="BJ78" s="18" t="e">
        <f>$A$1*'[3]Populatia'!$BJ$62*'[3]Populatia'!BJ78/('[3]Distante'!BJ78*'[3]Distante'!BJ78)</f>
        <v>#DIV/0!</v>
      </c>
      <c r="BK78" s="18" t="e">
        <f>$A$1*'[3]Populatia'!$BK$63*'[3]Populatia'!BK78/('[3]Distante'!BK78*'[3]Distante'!BK78)</f>
        <v>#DIV/0!</v>
      </c>
      <c r="BL78" s="18" t="e">
        <f>$A$1*'[3]Populatia'!$BL$64*'[3]Populatia'!BL78/('[3]Distante'!BL78*'[3]Distante'!BL78)</f>
        <v>#DIV/0!</v>
      </c>
      <c r="BM78" s="18" t="e">
        <f>$A$1*'[3]Populatia'!$BM$65*'[3]Populatia'!BM78/('[3]Distante'!BM78*'[3]Distante'!BM78)</f>
        <v>#DIV/0!</v>
      </c>
      <c r="BN78" s="18" t="e">
        <f>$A$1*'[3]Populatia'!$BN$66*'[3]Populatia'!BN78/('[3]Distante'!BN78*'[3]Distante'!BN78)</f>
        <v>#DIV/0!</v>
      </c>
      <c r="BO78" s="18" t="e">
        <f>$A$1*'[3]Populatia'!$BO$67*'[3]Populatia'!BO78/('[3]Distante'!BO78*'[3]Distante'!BO78)</f>
        <v>#DIV/0!</v>
      </c>
      <c r="BP78" s="18" t="e">
        <f>$A$1*'[3]Populatia'!$BP$68*'[3]Populatia'!BP78/('[3]Distante'!BP78*'[3]Distante'!BP78)</f>
        <v>#DIV/0!</v>
      </c>
      <c r="BQ78" s="18" t="e">
        <f>$A$1*'[3]Populatia'!$BQ$69*'[3]Populatia'!BQ78/('[3]Distante'!BQ78*'[3]Distante'!BQ78)</f>
        <v>#DIV/0!</v>
      </c>
      <c r="BR78" s="18" t="e">
        <f>$A$1*'[3]Populatia'!$BR$70*'[3]Populatia'!BR78/('[3]Distante'!BR78*'[3]Distante'!BR78)</f>
        <v>#DIV/0!</v>
      </c>
      <c r="BS78" s="18" t="e">
        <f>$A$1*'[3]Populatia'!$BS$71*'[3]Populatia'!BS78/('[3]Distante'!BS78*'[3]Distante'!BS78)</f>
        <v>#DIV/0!</v>
      </c>
      <c r="BT78" s="18" t="e">
        <f>$A$1*'[3]Populatia'!$BT$72*'[3]Populatia'!BT78/('[3]Distante'!BT78*'[3]Distante'!BT78)</f>
        <v>#DIV/0!</v>
      </c>
      <c r="BU78" s="18" t="e">
        <f>$A$1*'[3]Populatia'!$BU$73*'[3]Populatia'!BU78/('[3]Distante'!BU78*'[3]Distante'!BU78)</f>
        <v>#DIV/0!</v>
      </c>
      <c r="BV78" s="18" t="e">
        <f>$A$1*'[3]Populatia'!$BV$74*'[3]Populatia'!BV78/('[3]Distante'!BV78*'[3]Distante'!BV78)</f>
        <v>#DIV/0!</v>
      </c>
      <c r="BW78" s="18" t="e">
        <f>$A$1*'[3]Populatia'!$BW$75*'[3]Populatia'!BW78/('[3]Distante'!BW78*'[3]Distante'!BW78)</f>
        <v>#DIV/0!</v>
      </c>
      <c r="BX78" s="18" t="e">
        <f>$A$1*'[3]Populatia'!$BX$76*'[3]Populatia'!BX78/('[3]Distante'!BX78*'[3]Distante'!BX78)</f>
        <v>#DIV/0!</v>
      </c>
      <c r="BY78" s="18" t="e">
        <f>$A$1*'[3]Populatia'!$BY$77*'[3]Populatia'!BY78/('[3]Distante'!BY78*'[3]Distante'!BY78)</f>
        <v>#DIV/0!</v>
      </c>
      <c r="BZ78" s="17" t="s">
        <v>43</v>
      </c>
      <c r="CA78" s="18"/>
      <c r="CB78" s="18" t="e">
        <f t="shared" si="0"/>
        <v>#DIV/0!</v>
      </c>
      <c r="CC78" s="18"/>
      <c r="CD78" s="18"/>
      <c r="CE78" s="18"/>
    </row>
    <row r="79" spans="1:83" ht="15">
      <c r="A79" s="21" t="s">
        <v>129</v>
      </c>
      <c r="B79" s="18" t="e">
        <f>$A$1*'[3]Populatia'!$B$2*'[3]Populatia'!B79/('[3]Distante'!B79*'[3]Distante'!B79)</f>
        <v>#DIV/0!</v>
      </c>
      <c r="C79" s="18" t="e">
        <f>$A$1*'[3]Populatia'!$C$3*'[3]Populatia'!C79/('[3]Distante'!C79*'[3]Distante'!C79)</f>
        <v>#DIV/0!</v>
      </c>
      <c r="D79" s="18" t="e">
        <f>$A$1*'[3]Populatia'!$D$4*'[3]Populatia'!D79/('[3]Distante'!D79*'[3]Distante'!D79)</f>
        <v>#DIV/0!</v>
      </c>
      <c r="E79" s="18" t="e">
        <f>$A$1*'[3]Populatia'!$E$5*'[3]Populatia'!E79/('[3]Distante'!E79*'[3]Distante'!E79)</f>
        <v>#DIV/0!</v>
      </c>
      <c r="F79" s="18" t="e">
        <f>$A$1*'[3]Populatia'!$F$6*'[3]Populatia'!F79/('[3]Distante'!F79*'[3]Distante'!F79)</f>
        <v>#DIV/0!</v>
      </c>
      <c r="G79" s="18" t="e">
        <f>$A$1*'[3]Populatia'!$G$7*'[3]Populatia'!G79/('[3]Distante'!G79*'[3]Distante'!G79)</f>
        <v>#DIV/0!</v>
      </c>
      <c r="H79" s="18" t="e">
        <f>$A$1*'[3]Populatia'!$H$8*'[3]Populatia'!H79/('[3]Distante'!H79*'[3]Distante'!H79)</f>
        <v>#DIV/0!</v>
      </c>
      <c r="I79" s="18" t="e">
        <f>$A$1*'[3]Populatia'!$I$9*'[3]Populatia'!I79/('[3]Distante'!I79*'[3]Distante'!I79)</f>
        <v>#DIV/0!</v>
      </c>
      <c r="J79" s="18" t="e">
        <f>$A$1*'[3]Populatia'!$J$10*'[3]Populatia'!J79/('[3]Distante'!J79*'[3]Distante'!J79)</f>
        <v>#DIV/0!</v>
      </c>
      <c r="K79" s="18" t="e">
        <f>$A$1*'[3]Populatia'!$K$11*'[3]Populatia'!K79/('[3]Distante'!K79*'[3]Distante'!K79)</f>
        <v>#DIV/0!</v>
      </c>
      <c r="L79" s="18" t="e">
        <f>$A$1*'[3]Populatia'!$L$12*'[3]Populatia'!L79/('[3]Distante'!L79*'[3]Distante'!L79)</f>
        <v>#DIV/0!</v>
      </c>
      <c r="M79" s="18" t="e">
        <f>$A$1*'[3]Populatia'!$M$13*'[3]Populatia'!M79/('[3]Distante'!M79*'[3]Distante'!M79)</f>
        <v>#DIV/0!</v>
      </c>
      <c r="N79" s="18" t="e">
        <f>$A$1*'[3]Populatia'!$N$14*'[3]Populatia'!N79/('[3]Distante'!N79*'[3]Distante'!N79)</f>
        <v>#DIV/0!</v>
      </c>
      <c r="O79" s="18" t="e">
        <f>$A$1*'[3]Populatia'!$O$15*'[3]Populatia'!O79/('[3]Distante'!O79*'[3]Distante'!O79)</f>
        <v>#DIV/0!</v>
      </c>
      <c r="P79" s="18" t="e">
        <f>$A$1*'[3]Populatia'!$P$16*'[3]Populatia'!P79/('[3]Distante'!P79*'[3]Distante'!P79)</f>
        <v>#DIV/0!</v>
      </c>
      <c r="Q79" s="18" t="e">
        <f>$A$1*'[3]Populatia'!$Q$17*'[3]Populatia'!Q79/('[3]Distante'!Q79*'[3]Distante'!Q79)</f>
        <v>#DIV/0!</v>
      </c>
      <c r="R79" s="18" t="e">
        <f>$A$1*'[3]Populatia'!$R$18*'[3]Populatia'!R79/('[3]Distante'!R79*'[3]Distante'!R79)</f>
        <v>#DIV/0!</v>
      </c>
      <c r="S79" s="18" t="e">
        <f>$A$1*'[3]Populatia'!$S$19*'[3]Populatia'!S79/('[3]Distante'!S79*'[3]Distante'!S79)</f>
        <v>#DIV/0!</v>
      </c>
      <c r="T79" s="18" t="e">
        <f>$A$1*'[3]Populatia'!$T$20*'[3]Populatia'!T79/('[3]Distante'!T79*'[3]Distante'!T79)</f>
        <v>#DIV/0!</v>
      </c>
      <c r="U79" s="18" t="e">
        <f>$A$1*'[3]Populatia'!$U$21*'[3]Populatia'!U79/('[3]Distante'!U79*'[3]Distante'!U79)</f>
        <v>#DIV/0!</v>
      </c>
      <c r="V79" s="18" t="e">
        <f>$A$1*'[3]Populatia'!$V$22*'[3]Populatia'!V79/('[3]Distante'!V79*'[3]Distante'!V79)</f>
        <v>#DIV/0!</v>
      </c>
      <c r="W79" s="18" t="e">
        <f>$A$1*'[3]Populatia'!$W$23*'[3]Populatia'!W79/('[3]Distante'!W79*'[3]Distante'!W79)</f>
        <v>#DIV/0!</v>
      </c>
      <c r="X79" s="18" t="e">
        <f>$A$1*'[3]Populatia'!$X$24*'[3]Populatia'!X79/('[3]Distante'!X79*'[3]Distante'!X79)</f>
        <v>#DIV/0!</v>
      </c>
      <c r="Y79" s="18" t="e">
        <f>$A$1*'[3]Populatia'!$Y$25*'[3]Populatia'!Y79/('[3]Distante'!Y79*'[3]Distante'!Y79)</f>
        <v>#DIV/0!</v>
      </c>
      <c r="Z79" s="18" t="e">
        <f>$A$1*'[3]Populatia'!$Z$26*'[3]Populatia'!Z79/('[3]Distante'!Z79*'[3]Distante'!Z79)</f>
        <v>#DIV/0!</v>
      </c>
      <c r="AA79" s="18" t="e">
        <f>$A$1*'[3]Populatia'!$AA$27*'[3]Populatia'!AA79/('[3]Distante'!AA79*'[3]Distante'!AA79)</f>
        <v>#DIV/0!</v>
      </c>
      <c r="AB79" s="18" t="e">
        <f>$A$1*'[3]Populatia'!$AB$28*'[3]Populatia'!AB79/('[3]Distante'!AB79*'[3]Distante'!AB79)</f>
        <v>#DIV/0!</v>
      </c>
      <c r="AC79" s="18" t="e">
        <f>$A$1*'[3]Populatia'!$AC$29*'[3]Populatia'!AC79/('[3]Distante'!AC79*'[3]Distante'!AC79)</f>
        <v>#DIV/0!</v>
      </c>
      <c r="AD79" s="18" t="e">
        <f>$A$1*'[3]Populatia'!$AD$30*'[3]Populatia'!AD79/('[3]Distante'!AD79*'[3]Distante'!AD79)</f>
        <v>#DIV/0!</v>
      </c>
      <c r="AE79" s="18" t="e">
        <f>$A$1*'[3]Populatia'!$AE$31*'[3]Populatia'!AE79/('[3]Distante'!AE79*'[3]Distante'!AE79)</f>
        <v>#DIV/0!</v>
      </c>
      <c r="AF79" s="18" t="e">
        <f>$A$1*'[3]Populatia'!$AF$32*'[3]Populatia'!AF79/('[3]Distante'!AF79*'[3]Distante'!AF79)</f>
        <v>#DIV/0!</v>
      </c>
      <c r="AG79" s="18" t="e">
        <f>$A$1*'[3]Populatia'!$AG$33*'[3]Populatia'!AG79/('[3]Distante'!AG79*'[3]Distante'!AG79)</f>
        <v>#DIV/0!</v>
      </c>
      <c r="AH79" s="18" t="e">
        <f>$A$1*'[3]Populatia'!$AH$34*'[3]Populatia'!AH79/('[3]Distante'!AH79*'[3]Distante'!AH79)</f>
        <v>#DIV/0!</v>
      </c>
      <c r="AI79" s="18" t="e">
        <f>$A$1*'[3]Populatia'!$AI$35*'[3]Populatia'!AI79/('[3]Distante'!AI79*'[3]Distante'!AI79)</f>
        <v>#DIV/0!</v>
      </c>
      <c r="AJ79" s="18" t="e">
        <f>$A$1*'[3]Populatia'!$AJ$36*'[3]Populatia'!AJ79/('[3]Distante'!AJ79*'[3]Distante'!AJ79)</f>
        <v>#DIV/0!</v>
      </c>
      <c r="AK79" s="18" t="e">
        <f>$A$1*'[3]Populatia'!$AK$37*'[3]Populatia'!AK79/('[3]Distante'!AK79*'[3]Distante'!AK79)</f>
        <v>#DIV/0!</v>
      </c>
      <c r="AL79" s="18" t="e">
        <f>$A$1*'[3]Populatia'!$AL$38*'[3]Populatia'!AL79/('[3]Distante'!AL79*'[3]Distante'!AL79)</f>
        <v>#DIV/0!</v>
      </c>
      <c r="AM79" s="18" t="e">
        <f>$A$1*'[3]Populatia'!$AM$39*'[3]Populatia'!AM79/('[3]Distante'!AM79*'[3]Distante'!AM79)</f>
        <v>#DIV/0!</v>
      </c>
      <c r="AN79" s="18" t="e">
        <f>$A$1*'[3]Populatia'!$AN$40*'[3]Populatia'!AN79/('[3]Distante'!AN79*'[3]Distante'!AN79)</f>
        <v>#DIV/0!</v>
      </c>
      <c r="AO79" s="18" t="e">
        <f>$A$1*'[3]Populatia'!$AO$41*'[3]Populatia'!AO79/('[3]Distante'!AO79*'[3]Distante'!AO79)</f>
        <v>#DIV/0!</v>
      </c>
      <c r="AP79" s="18" t="e">
        <f>$A$1*'[3]Populatia'!$AP$42*'[3]Populatia'!AP79/('[3]Distante'!AP79*'[3]Distante'!AP79)</f>
        <v>#DIV/0!</v>
      </c>
      <c r="AQ79" s="18" t="e">
        <f>$A$1*'[3]Populatia'!$AQ$43*'[3]Populatia'!AQ79/('[3]Distante'!AQ79*'[3]Distante'!AQ79)</f>
        <v>#DIV/0!</v>
      </c>
      <c r="AR79" s="18" t="e">
        <f>$A$1*'[3]Populatia'!$AR$44*'[3]Populatia'!AR79/('[3]Distante'!AR79*'[3]Distante'!AR79)</f>
        <v>#DIV/0!</v>
      </c>
      <c r="AS79" s="18" t="e">
        <f>$A$1*'[3]Populatia'!$AS$45*'[3]Populatia'!AS79/('[3]Distante'!AS79*'[3]Distante'!AS79)</f>
        <v>#DIV/0!</v>
      </c>
      <c r="AT79" s="18" t="e">
        <f>$A$1*'[3]Populatia'!$AT$46*'[3]Populatia'!AT79/('[3]Distante'!AT79*'[3]Distante'!AT79)</f>
        <v>#DIV/0!</v>
      </c>
      <c r="AU79" s="18" t="e">
        <f>$A$1*'[3]Populatia'!$AU$47*'[3]Populatia'!AU79/('[3]Distante'!AU79*'[3]Distante'!AU79)</f>
        <v>#DIV/0!</v>
      </c>
      <c r="AV79" s="18" t="e">
        <f>$A$1*'[3]Populatia'!$AV$48*'[3]Populatia'!AV79/('[3]Distante'!AV79*'[3]Distante'!AV79)</f>
        <v>#DIV/0!</v>
      </c>
      <c r="AW79" s="18" t="e">
        <f>$A$1*'[3]Populatia'!$AW$49*'[3]Populatia'!AW79/('[3]Distante'!AW79*'[3]Distante'!AW79)</f>
        <v>#DIV/0!</v>
      </c>
      <c r="AX79" s="18" t="e">
        <f>$A$1*'[3]Populatia'!$AX$50*'[3]Populatia'!AX79/('[3]Distante'!AX79*'[3]Distante'!AX79)</f>
        <v>#DIV/0!</v>
      </c>
      <c r="AY79" s="18" t="e">
        <f>$A$1*'[3]Populatia'!$AY$51*'[3]Populatia'!AY79/('[3]Distante'!AY79*'[3]Distante'!AY79)</f>
        <v>#DIV/0!</v>
      </c>
      <c r="AZ79" s="18" t="e">
        <f>$A$1*'[3]Populatia'!$AZ$52*'[3]Populatia'!AZ79/('[3]Distante'!AZ79*'[3]Distante'!AZ79)</f>
        <v>#DIV/0!</v>
      </c>
      <c r="BA79" s="18" t="e">
        <f>$A$1*'[3]Populatia'!$BA$53*'[3]Populatia'!BA79/('[3]Distante'!BA79*'[3]Distante'!BA79)</f>
        <v>#DIV/0!</v>
      </c>
      <c r="BB79" s="18" t="e">
        <f>$A$1*'[3]Populatia'!$BB$54*'[3]Populatia'!BB79/('[3]Distante'!BB79*'[3]Distante'!BB79)</f>
        <v>#DIV/0!</v>
      </c>
      <c r="BC79" s="18" t="e">
        <f>$A$1*'[3]Populatia'!$BC$55*'[3]Populatia'!BC79/('[3]Distante'!BC79*'[3]Distante'!BC79)</f>
        <v>#DIV/0!</v>
      </c>
      <c r="BD79" s="18" t="e">
        <f>$A$1*'[3]Populatia'!$BD$56*'[3]Populatia'!BD79/('[3]Distante'!BD79*'[3]Distante'!BD79)</f>
        <v>#DIV/0!</v>
      </c>
      <c r="BE79" s="18" t="e">
        <f>$A$1*'[3]Populatia'!$BE$57*'[3]Populatia'!BE79/('[3]Distante'!BE79*'[3]Distante'!BE79)</f>
        <v>#DIV/0!</v>
      </c>
      <c r="BF79" s="18" t="e">
        <f>$A$1*'[3]Populatia'!$BF$58*'[3]Populatia'!BF79/('[3]Distante'!BF79*'[3]Distante'!BF79)</f>
        <v>#DIV/0!</v>
      </c>
      <c r="BG79" s="18" t="e">
        <f>$A$1*'[3]Populatia'!$BG$59*'[3]Populatia'!BG79/('[3]Distante'!BG79*'[3]Distante'!BG79)</f>
        <v>#DIV/0!</v>
      </c>
      <c r="BH79" s="18" t="e">
        <f>$A$1*'[3]Populatia'!$BH$60*'[3]Populatia'!BH79/('[3]Distante'!BH79*'[3]Distante'!BH79)</f>
        <v>#DIV/0!</v>
      </c>
      <c r="BI79" s="18" t="e">
        <f>$A$1*'[3]Populatia'!$BI$61*'[3]Populatia'!BI79/('[3]Distante'!BI79*'[3]Distante'!BI79)</f>
        <v>#DIV/0!</v>
      </c>
      <c r="BJ79" s="18" t="e">
        <f>$A$1*'[3]Populatia'!$BJ$62*'[3]Populatia'!BJ79/('[3]Distante'!BJ79*'[3]Distante'!BJ79)</f>
        <v>#DIV/0!</v>
      </c>
      <c r="BK79" s="18" t="e">
        <f>$A$1*'[3]Populatia'!$BK$63*'[3]Populatia'!BK79/('[3]Distante'!BK79*'[3]Distante'!BK79)</f>
        <v>#DIV/0!</v>
      </c>
      <c r="BL79" s="18" t="e">
        <f>$A$1*'[3]Populatia'!$BL$64*'[3]Populatia'!BL79/('[3]Distante'!BL79*'[3]Distante'!BL79)</f>
        <v>#DIV/0!</v>
      </c>
      <c r="BM79" s="18" t="e">
        <f>$A$1*'[3]Populatia'!$BM$65*'[3]Populatia'!BM79/('[3]Distante'!BM79*'[3]Distante'!BM79)</f>
        <v>#DIV/0!</v>
      </c>
      <c r="BN79" s="18" t="e">
        <f>$A$1*'[3]Populatia'!$BN$66*'[3]Populatia'!BN79/('[3]Distante'!BN79*'[3]Distante'!BN79)</f>
        <v>#DIV/0!</v>
      </c>
      <c r="BO79" s="18" t="e">
        <f>$A$1*'[3]Populatia'!$BO$67*'[3]Populatia'!BO79/('[3]Distante'!BO79*'[3]Distante'!BO79)</f>
        <v>#DIV/0!</v>
      </c>
      <c r="BP79" s="18" t="e">
        <f>$A$1*'[3]Populatia'!$BP$68*'[3]Populatia'!BP79/('[3]Distante'!BP79*'[3]Distante'!BP79)</f>
        <v>#DIV/0!</v>
      </c>
      <c r="BQ79" s="18" t="e">
        <f>$A$1*'[3]Populatia'!$BQ$69*'[3]Populatia'!BQ79/('[3]Distante'!BQ79*'[3]Distante'!BQ79)</f>
        <v>#DIV/0!</v>
      </c>
      <c r="BR79" s="18" t="e">
        <f>$A$1*'[3]Populatia'!$BR$70*'[3]Populatia'!BR79/('[3]Distante'!BR79*'[3]Distante'!BR79)</f>
        <v>#DIV/0!</v>
      </c>
      <c r="BS79" s="18" t="e">
        <f>$A$1*'[3]Populatia'!$BS$71*'[3]Populatia'!BS79/('[3]Distante'!BS79*'[3]Distante'!BS79)</f>
        <v>#DIV/0!</v>
      </c>
      <c r="BT79" s="18" t="e">
        <f>$A$1*'[3]Populatia'!$BT$72*'[3]Populatia'!BT79/('[3]Distante'!BT79*'[3]Distante'!BT79)</f>
        <v>#DIV/0!</v>
      </c>
      <c r="BU79" s="18" t="e">
        <f>$A$1*'[3]Populatia'!$BU$73*'[3]Populatia'!BU79/('[3]Distante'!BU79*'[3]Distante'!BU79)</f>
        <v>#DIV/0!</v>
      </c>
      <c r="BV79" s="18" t="e">
        <f>$A$1*'[3]Populatia'!$BV$74*'[3]Populatia'!BV79/('[3]Distante'!BV79*'[3]Distante'!BV79)</f>
        <v>#DIV/0!</v>
      </c>
      <c r="BW79" s="18" t="e">
        <f>$A$1*'[3]Populatia'!$BW$75*'[3]Populatia'!BW79/('[3]Distante'!BW79*'[3]Distante'!BW79)</f>
        <v>#DIV/0!</v>
      </c>
      <c r="BX79" s="18" t="e">
        <f>$A$1*'[3]Populatia'!$BX$76*'[3]Populatia'!BX79/('[3]Distante'!BX79*'[3]Distante'!BX79)</f>
        <v>#DIV/0!</v>
      </c>
      <c r="BY79" s="18" t="e">
        <f>$A$1*'[3]Populatia'!$BY$77*'[3]Populatia'!BY79/('[3]Distante'!BY79*'[3]Distante'!BY79)</f>
        <v>#DIV/0!</v>
      </c>
      <c r="BZ79" s="18" t="e">
        <f>$A$1*'[3]Populatia'!$BZ$78*'[3]Populatia'!BZ79/('[3]Distante'!BZ79*'[3]Distante'!BZ79)</f>
        <v>#DIV/0!</v>
      </c>
      <c r="CA79" s="17" t="s">
        <v>43</v>
      </c>
      <c r="CB79" s="18" t="e">
        <f t="shared" si="0"/>
        <v>#DIV/0!</v>
      </c>
      <c r="CC79" s="18"/>
      <c r="CD79" s="18"/>
      <c r="CE79" s="18"/>
    </row>
    <row r="80" spans="1:83" ht="15">
      <c r="A80" s="21"/>
      <c r="B80" s="18" t="e">
        <f>SUM(B2:B79)</f>
        <v>#DIV/0!</v>
      </c>
      <c r="C80" s="18" t="e">
        <f>SUM(C2:C79)</f>
        <v>#DIV/0!</v>
      </c>
      <c r="D80" s="18" t="e">
        <f>SUM(D2:D79)</f>
        <v>#DIV/0!</v>
      </c>
      <c r="E80" s="18" t="e">
        <f>SUM(E2:E79)</f>
        <v>#DIV/0!</v>
      </c>
      <c r="F80" s="18" t="e">
        <f>SUM(F2:F79)</f>
        <v>#DIV/0!</v>
      </c>
      <c r="G80" s="18" t="e">
        <f>SUM(G2:G79)</f>
        <v>#DIV/0!</v>
      </c>
      <c r="H80" s="18" t="e">
        <f>SUM(H2:H79)</f>
        <v>#DIV/0!</v>
      </c>
      <c r="I80" s="18" t="e">
        <f>SUM(I2:I79)</f>
        <v>#DIV/0!</v>
      </c>
      <c r="J80" s="18" t="e">
        <f>SUM(J2:J79)</f>
        <v>#DIV/0!</v>
      </c>
      <c r="K80" s="18" t="e">
        <f>SUM(K2:K79)</f>
        <v>#DIV/0!</v>
      </c>
      <c r="L80" s="18" t="e">
        <f>SUM(L2:L79)</f>
        <v>#DIV/0!</v>
      </c>
      <c r="M80" s="18" t="e">
        <f>SUM(M2:M79)</f>
        <v>#DIV/0!</v>
      </c>
      <c r="N80" s="18" t="e">
        <f>SUM(N2:N79)</f>
        <v>#DIV/0!</v>
      </c>
      <c r="O80" s="18" t="e">
        <f>SUM(O2:O79)</f>
        <v>#DIV/0!</v>
      </c>
      <c r="P80" s="18" t="e">
        <f>SUM(P2:P79)</f>
        <v>#DIV/0!</v>
      </c>
      <c r="Q80" s="18" t="e">
        <f>SUM(Q2:Q79)</f>
        <v>#DIV/0!</v>
      </c>
      <c r="R80" s="18" t="e">
        <f>SUM(R2:R79)</f>
        <v>#DIV/0!</v>
      </c>
      <c r="S80" s="18" t="e">
        <f>SUM(S2:S79)</f>
        <v>#DIV/0!</v>
      </c>
      <c r="T80" s="18" t="e">
        <f>SUM(T2:T79)</f>
        <v>#DIV/0!</v>
      </c>
      <c r="U80" s="18" t="e">
        <f>SUM(U2:U79)</f>
        <v>#DIV/0!</v>
      </c>
      <c r="V80" s="18" t="e">
        <f>SUM(V2:V79)</f>
        <v>#DIV/0!</v>
      </c>
      <c r="W80" s="18" t="e">
        <f>SUM(W2:W79)</f>
        <v>#DIV/0!</v>
      </c>
      <c r="X80" s="18" t="e">
        <f>SUM(X2:X79)</f>
        <v>#DIV/0!</v>
      </c>
      <c r="Y80" s="18" t="e">
        <f>SUM(Y2:Y79)</f>
        <v>#DIV/0!</v>
      </c>
      <c r="Z80" s="18" t="e">
        <f>SUM(Z2:Z79)</f>
        <v>#DIV/0!</v>
      </c>
      <c r="AA80" s="18" t="e">
        <f>SUM(AA2:AA79)</f>
        <v>#DIV/0!</v>
      </c>
      <c r="AB80" s="18" t="e">
        <f>SUM(AB2:AB79)</f>
        <v>#DIV/0!</v>
      </c>
      <c r="AC80" s="18" t="e">
        <f>SUM(AC2:AC79)</f>
        <v>#DIV/0!</v>
      </c>
      <c r="AD80" s="18" t="e">
        <f>SUM(AD2:AD79)</f>
        <v>#DIV/0!</v>
      </c>
      <c r="AE80" s="18" t="e">
        <f>SUM(AE2:AE79)</f>
        <v>#DIV/0!</v>
      </c>
      <c r="AF80" s="18" t="e">
        <f>SUM(AF2:AF79)</f>
        <v>#DIV/0!</v>
      </c>
      <c r="AG80" s="18" t="e">
        <f>SUM(AG2:AG79)</f>
        <v>#DIV/0!</v>
      </c>
      <c r="AH80" s="18" t="e">
        <f>SUM(AH2:AH79)</f>
        <v>#DIV/0!</v>
      </c>
      <c r="AI80" s="18" t="e">
        <f>SUM(AI2:AI79)</f>
        <v>#DIV/0!</v>
      </c>
      <c r="AJ80" s="18" t="e">
        <f>SUM(AJ2:AJ79)</f>
        <v>#DIV/0!</v>
      </c>
      <c r="AK80" s="18" t="e">
        <f>SUM(AK2:AK79)</f>
        <v>#DIV/0!</v>
      </c>
      <c r="AL80" s="18" t="e">
        <f>SUM(AL2:AL79)</f>
        <v>#DIV/0!</v>
      </c>
      <c r="AM80" s="18" t="e">
        <f>SUM(AM2:AM79)</f>
        <v>#DIV/0!</v>
      </c>
      <c r="AN80" s="18" t="e">
        <f>SUM(AN2:AN79)</f>
        <v>#DIV/0!</v>
      </c>
      <c r="AO80" s="18" t="e">
        <f>SUM(AO2:AO79)</f>
        <v>#DIV/0!</v>
      </c>
      <c r="AP80" s="18" t="e">
        <f>SUM(AP2:AP79)</f>
        <v>#DIV/0!</v>
      </c>
      <c r="AQ80" s="18" t="e">
        <f>SUM(AQ2:AQ79)</f>
        <v>#DIV/0!</v>
      </c>
      <c r="AR80" s="18" t="e">
        <f>SUM(AR2:AR79)</f>
        <v>#DIV/0!</v>
      </c>
      <c r="AS80" s="18" t="e">
        <f>SUM(AS2:AS79)</f>
        <v>#DIV/0!</v>
      </c>
      <c r="AT80" s="18" t="e">
        <f>SUM(AT2:AT79)</f>
        <v>#DIV/0!</v>
      </c>
      <c r="AU80" s="18" t="e">
        <f>SUM(AU2:AU79)</f>
        <v>#DIV/0!</v>
      </c>
      <c r="AV80" s="18" t="e">
        <f>SUM(AV2:AV79)</f>
        <v>#DIV/0!</v>
      </c>
      <c r="AW80" s="18" t="e">
        <f>SUM(AW2:AW79)</f>
        <v>#DIV/0!</v>
      </c>
      <c r="AX80" s="18" t="e">
        <f>SUM(AX2:AX79)</f>
        <v>#DIV/0!</v>
      </c>
      <c r="AY80" s="18" t="e">
        <f>SUM(AY2:AY79)</f>
        <v>#DIV/0!</v>
      </c>
      <c r="AZ80" s="18" t="e">
        <f>SUM(AZ2:AZ79)</f>
        <v>#DIV/0!</v>
      </c>
      <c r="BA80" s="18" t="e">
        <f>SUM(BA2:BA79)</f>
        <v>#DIV/0!</v>
      </c>
      <c r="BB80" s="18" t="e">
        <f>SUM(BB2:BB79)</f>
        <v>#DIV/0!</v>
      </c>
      <c r="BC80" s="18" t="e">
        <f>SUM(BC2:BC79)</f>
        <v>#DIV/0!</v>
      </c>
      <c r="BD80" s="18" t="e">
        <f>SUM(BD2:BD79)</f>
        <v>#DIV/0!</v>
      </c>
      <c r="BE80" s="18" t="e">
        <f>SUM(BE2:BE79)</f>
        <v>#DIV/0!</v>
      </c>
      <c r="BF80" s="18" t="e">
        <f>SUM(BF2:BF79)</f>
        <v>#DIV/0!</v>
      </c>
      <c r="BG80" s="18" t="e">
        <f>SUM(BG2:BG79)</f>
        <v>#DIV/0!</v>
      </c>
      <c r="BH80" s="18" t="e">
        <f>SUM(BH2:BH79)</f>
        <v>#DIV/0!</v>
      </c>
      <c r="BI80" s="18" t="e">
        <f>SUM(BI2:BI79)</f>
        <v>#DIV/0!</v>
      </c>
      <c r="BJ80" s="18" t="e">
        <f>SUM(BJ2:BJ79)</f>
        <v>#DIV/0!</v>
      </c>
      <c r="BK80" s="18" t="e">
        <f>SUM(BK2:BK79)</f>
        <v>#DIV/0!</v>
      </c>
      <c r="BL80" s="18" t="e">
        <f>SUM(BL2:BL79)</f>
        <v>#DIV/0!</v>
      </c>
      <c r="BM80" s="18" t="e">
        <f>SUM(BM2:BM79)</f>
        <v>#DIV/0!</v>
      </c>
      <c r="BN80" s="18" t="e">
        <f>SUM(BN2:BN79)</f>
        <v>#DIV/0!</v>
      </c>
      <c r="BO80" s="18" t="e">
        <f>SUM(BO2:BO79)</f>
        <v>#DIV/0!</v>
      </c>
      <c r="BP80" s="18" t="e">
        <f>SUM(BP2:BP79)</f>
        <v>#DIV/0!</v>
      </c>
      <c r="BQ80" s="18" t="e">
        <f>SUM(BQ2:BQ79)</f>
        <v>#DIV/0!</v>
      </c>
      <c r="BR80" s="18" t="e">
        <f>SUM(BR2:BR79)</f>
        <v>#DIV/0!</v>
      </c>
      <c r="BS80" s="18" t="e">
        <f>SUM(BS2:BS79)</f>
        <v>#DIV/0!</v>
      </c>
      <c r="BT80" s="18" t="e">
        <f>SUM(BT2:BT79)</f>
        <v>#DIV/0!</v>
      </c>
      <c r="BU80" s="18" t="e">
        <f>SUM(BU2:BU79)</f>
        <v>#DIV/0!</v>
      </c>
      <c r="BV80" s="18" t="e">
        <f>SUM(BV2:BV79)</f>
        <v>#DIV/0!</v>
      </c>
      <c r="BW80" s="18" t="e">
        <f>SUM(BW2:BW79)</f>
        <v>#DIV/0!</v>
      </c>
      <c r="BX80" s="18" t="e">
        <f>SUM(BX2:BX79)</f>
        <v>#DIV/0!</v>
      </c>
      <c r="BY80" s="18" t="e">
        <f>SUM(BY2:BY79)</f>
        <v>#DIV/0!</v>
      </c>
      <c r="BZ80" s="18" t="e">
        <f>SUM(BZ2:BZ79)</f>
        <v>#DIV/0!</v>
      </c>
      <c r="CA80" s="18">
        <f>SUM(CA2:CA79)</f>
        <v>0</v>
      </c>
      <c r="CB80" s="18" t="e">
        <f t="shared" si="0"/>
        <v>#DIV/0!</v>
      </c>
      <c r="CC80" s="18"/>
      <c r="CD80" s="18"/>
      <c r="CE80" s="18"/>
    </row>
    <row r="81" spans="1:83" ht="15">
      <c r="A81" s="21"/>
      <c r="B81" s="18">
        <v>0</v>
      </c>
      <c r="C81" s="18">
        <v>59</v>
      </c>
      <c r="D81" s="18">
        <v>61</v>
      </c>
      <c r="E81" s="18">
        <v>345</v>
      </c>
      <c r="F81" s="18">
        <v>7</v>
      </c>
      <c r="G81" s="18">
        <v>3</v>
      </c>
      <c r="H81" s="18">
        <v>16</v>
      </c>
      <c r="I81" s="18">
        <v>96</v>
      </c>
      <c r="J81" s="18">
        <v>52</v>
      </c>
      <c r="K81" s="18">
        <v>129</v>
      </c>
      <c r="L81" s="18">
        <v>13</v>
      </c>
      <c r="M81" s="18">
        <v>4</v>
      </c>
      <c r="N81" s="18">
        <v>5</v>
      </c>
      <c r="O81" s="18">
        <v>2</v>
      </c>
      <c r="P81" s="18">
        <v>2</v>
      </c>
      <c r="Q81" s="18">
        <v>16</v>
      </c>
      <c r="R81" s="18">
        <v>361</v>
      </c>
      <c r="S81" s="18">
        <v>9</v>
      </c>
      <c r="T81" s="18">
        <v>35</v>
      </c>
      <c r="U81" s="18">
        <v>5</v>
      </c>
      <c r="V81" s="18">
        <v>18</v>
      </c>
      <c r="W81" s="18">
        <v>3</v>
      </c>
      <c r="X81" s="18">
        <v>11</v>
      </c>
      <c r="Y81" s="18">
        <v>1</v>
      </c>
      <c r="Z81" s="18">
        <v>9</v>
      </c>
      <c r="AA81" s="18">
        <v>68</v>
      </c>
      <c r="AB81" s="18">
        <v>32</v>
      </c>
      <c r="AC81" s="18">
        <v>224</v>
      </c>
      <c r="AD81" s="18">
        <v>25</v>
      </c>
      <c r="AE81" s="18">
        <v>20</v>
      </c>
      <c r="AF81" s="18">
        <v>56</v>
      </c>
      <c r="AG81" s="18">
        <v>5</v>
      </c>
      <c r="AH81" s="18">
        <v>11</v>
      </c>
      <c r="AI81" s="18">
        <v>132</v>
      </c>
      <c r="AJ81" s="18">
        <v>6</v>
      </c>
      <c r="AK81" s="18">
        <v>12</v>
      </c>
      <c r="AL81" s="18">
        <v>9</v>
      </c>
      <c r="AM81" s="18">
        <v>7</v>
      </c>
      <c r="AN81" s="18">
        <v>128</v>
      </c>
      <c r="AO81" s="18">
        <v>3</v>
      </c>
      <c r="AP81" s="18">
        <v>40</v>
      </c>
      <c r="AQ81" s="18">
        <v>26</v>
      </c>
      <c r="AR81" s="18">
        <v>51</v>
      </c>
      <c r="AS81" s="18">
        <v>30</v>
      </c>
      <c r="AT81" s="18">
        <v>27</v>
      </c>
      <c r="AU81" s="18">
        <v>41</v>
      </c>
      <c r="AV81" s="18">
        <v>156</v>
      </c>
      <c r="AW81" s="18">
        <v>58</v>
      </c>
      <c r="AX81" s="18">
        <v>2</v>
      </c>
      <c r="AY81" s="18">
        <v>34</v>
      </c>
      <c r="AZ81" s="18"/>
      <c r="BA81" s="18">
        <v>1</v>
      </c>
      <c r="BB81" s="18">
        <v>3</v>
      </c>
      <c r="BC81" s="18">
        <v>27</v>
      </c>
      <c r="BD81" s="18">
        <v>3</v>
      </c>
      <c r="BE81" s="18">
        <v>2</v>
      </c>
      <c r="BF81" s="18">
        <v>2</v>
      </c>
      <c r="BG81" s="18">
        <v>32</v>
      </c>
      <c r="BH81" s="18">
        <v>3</v>
      </c>
      <c r="BI81" s="18">
        <v>5</v>
      </c>
      <c r="BJ81" s="18">
        <v>10</v>
      </c>
      <c r="BK81" s="18">
        <v>14</v>
      </c>
      <c r="BL81" s="18">
        <v>5</v>
      </c>
      <c r="BM81" s="18">
        <v>23</v>
      </c>
      <c r="BN81" s="18">
        <v>236</v>
      </c>
      <c r="BO81" s="18">
        <v>93</v>
      </c>
      <c r="BP81" s="18">
        <v>123</v>
      </c>
      <c r="BQ81" s="18">
        <v>7</v>
      </c>
      <c r="BR81" s="18">
        <v>45</v>
      </c>
      <c r="BS81" s="18">
        <v>26</v>
      </c>
      <c r="BT81" s="18">
        <v>74</v>
      </c>
      <c r="BU81" s="18">
        <v>18</v>
      </c>
      <c r="BV81" s="18">
        <v>132</v>
      </c>
      <c r="BW81" s="18">
        <v>15</v>
      </c>
      <c r="BX81" s="18">
        <v>769</v>
      </c>
      <c r="BY81" s="18">
        <v>15</v>
      </c>
      <c r="BZ81" s="18">
        <v>7</v>
      </c>
      <c r="CA81" s="18">
        <v>200</v>
      </c>
      <c r="CB81" s="18">
        <f t="shared" si="0"/>
        <v>4355</v>
      </c>
      <c r="CC81" s="18"/>
      <c r="CD81" s="18"/>
      <c r="CE81" s="18"/>
    </row>
    <row r="82" spans="1:83" ht="15">
      <c r="A82" s="21"/>
      <c r="B82" s="18" t="e">
        <f>SUM(B80:B81)</f>
        <v>#DIV/0!</v>
      </c>
      <c r="C82" s="18" t="e">
        <f>SUM(C80:C81)</f>
        <v>#DIV/0!</v>
      </c>
      <c r="D82" s="18" t="e">
        <f>SUM(D80:D81)</f>
        <v>#DIV/0!</v>
      </c>
      <c r="E82" s="18" t="e">
        <f>SUM(E80:E81)</f>
        <v>#DIV/0!</v>
      </c>
      <c r="F82" s="18" t="e">
        <f>SUM(F80:F81)</f>
        <v>#DIV/0!</v>
      </c>
      <c r="G82" s="18" t="e">
        <f>SUM(G80:G81)</f>
        <v>#DIV/0!</v>
      </c>
      <c r="H82" s="18" t="e">
        <f>SUM(H80:H81)</f>
        <v>#DIV/0!</v>
      </c>
      <c r="I82" s="18" t="e">
        <f>SUM(I80:I81)</f>
        <v>#DIV/0!</v>
      </c>
      <c r="J82" s="18" t="e">
        <f>SUM(J80:J81)</f>
        <v>#DIV/0!</v>
      </c>
      <c r="K82" s="18" t="e">
        <f>SUM(K80:K81)</f>
        <v>#DIV/0!</v>
      </c>
      <c r="L82" s="18" t="e">
        <f>SUM(L80:L81)</f>
        <v>#DIV/0!</v>
      </c>
      <c r="M82" s="18" t="e">
        <f>SUM(M80:M81)</f>
        <v>#DIV/0!</v>
      </c>
      <c r="N82" s="18" t="e">
        <f>SUM(N80:N81)</f>
        <v>#DIV/0!</v>
      </c>
      <c r="O82" s="18" t="e">
        <f>SUM(O80:O81)</f>
        <v>#DIV/0!</v>
      </c>
      <c r="P82" s="18" t="e">
        <f>SUM(P80:P81)</f>
        <v>#DIV/0!</v>
      </c>
      <c r="Q82" s="18" t="e">
        <f>SUM(Q80:Q81)</f>
        <v>#DIV/0!</v>
      </c>
      <c r="R82" s="18" t="e">
        <f>SUM(R80:R81)</f>
        <v>#DIV/0!</v>
      </c>
      <c r="S82" s="18" t="e">
        <f>SUM(S80:S81)</f>
        <v>#DIV/0!</v>
      </c>
      <c r="T82" s="18" t="e">
        <f>SUM(T80:T81)</f>
        <v>#DIV/0!</v>
      </c>
      <c r="U82" s="18" t="e">
        <f>SUM(U80:U81)</f>
        <v>#DIV/0!</v>
      </c>
      <c r="V82" s="18" t="e">
        <f>SUM(V80:V81)</f>
        <v>#DIV/0!</v>
      </c>
      <c r="W82" s="18" t="e">
        <f>SUM(W80:W81)</f>
        <v>#DIV/0!</v>
      </c>
      <c r="X82" s="18" t="e">
        <f>SUM(X80:X81)</f>
        <v>#DIV/0!</v>
      </c>
      <c r="Y82" s="18" t="e">
        <f>SUM(Y80:Y81)</f>
        <v>#DIV/0!</v>
      </c>
      <c r="Z82" s="18" t="e">
        <f>SUM(Z80:Z81)</f>
        <v>#DIV/0!</v>
      </c>
      <c r="AA82" s="18" t="e">
        <f>SUM(AA80:AA81)</f>
        <v>#DIV/0!</v>
      </c>
      <c r="AB82" s="18" t="e">
        <f>SUM(AB80:AB81)</f>
        <v>#DIV/0!</v>
      </c>
      <c r="AC82" s="18" t="e">
        <f>SUM(AC80:AC81)</f>
        <v>#DIV/0!</v>
      </c>
      <c r="AD82" s="18" t="e">
        <f>SUM(AD80:AD81)</f>
        <v>#DIV/0!</v>
      </c>
      <c r="AE82" s="18" t="e">
        <f>SUM(AE80:AE81)</f>
        <v>#DIV/0!</v>
      </c>
      <c r="AF82" s="18" t="e">
        <f>SUM(AF80:AF81)</f>
        <v>#DIV/0!</v>
      </c>
      <c r="AG82" s="18" t="e">
        <f>SUM(AG80:AG81)</f>
        <v>#DIV/0!</v>
      </c>
      <c r="AH82" s="18" t="e">
        <f>SUM(AH80:AH81)</f>
        <v>#DIV/0!</v>
      </c>
      <c r="AI82" s="18" t="e">
        <f>SUM(AI80:AI81)</f>
        <v>#DIV/0!</v>
      </c>
      <c r="AJ82" s="18" t="e">
        <f>SUM(AJ80:AJ81)</f>
        <v>#DIV/0!</v>
      </c>
      <c r="AK82" s="18" t="e">
        <f>SUM(AK80:AK81)</f>
        <v>#DIV/0!</v>
      </c>
      <c r="AL82" s="18" t="e">
        <f>SUM(AL80:AL81)</f>
        <v>#DIV/0!</v>
      </c>
      <c r="AM82" s="18" t="e">
        <f>SUM(AM80:AM81)</f>
        <v>#DIV/0!</v>
      </c>
      <c r="AN82" s="18" t="e">
        <f>SUM(AN80:AN81)</f>
        <v>#DIV/0!</v>
      </c>
      <c r="AO82" s="18" t="e">
        <f>SUM(AO80:AO81)</f>
        <v>#DIV/0!</v>
      </c>
      <c r="AP82" s="18" t="e">
        <f>SUM(AP80:AP81)</f>
        <v>#DIV/0!</v>
      </c>
      <c r="AQ82" s="18" t="e">
        <f>SUM(AQ80:AQ81)</f>
        <v>#DIV/0!</v>
      </c>
      <c r="AR82" s="18" t="e">
        <f>SUM(AR80:AR81)</f>
        <v>#DIV/0!</v>
      </c>
      <c r="AS82" s="18" t="e">
        <f>SUM(AS80:AS81)</f>
        <v>#DIV/0!</v>
      </c>
      <c r="AT82" s="18" t="e">
        <f>SUM(AT80:AT81)</f>
        <v>#DIV/0!</v>
      </c>
      <c r="AU82" s="18" t="e">
        <f>SUM(AU80:AU81)</f>
        <v>#DIV/0!</v>
      </c>
      <c r="AV82" s="18" t="e">
        <f>SUM(AV80:AV81)</f>
        <v>#DIV/0!</v>
      </c>
      <c r="AW82" s="18" t="e">
        <f>SUM(AW80:AW81)</f>
        <v>#DIV/0!</v>
      </c>
      <c r="AX82" s="18" t="e">
        <f>SUM(AX80:AX81)</f>
        <v>#DIV/0!</v>
      </c>
      <c r="AY82" s="18" t="e">
        <f>SUM(AY80:AY81)</f>
        <v>#DIV/0!</v>
      </c>
      <c r="AZ82" s="18" t="e">
        <f>SUM(AZ80:AZ81)</f>
        <v>#DIV/0!</v>
      </c>
      <c r="BA82" s="18" t="e">
        <f>SUM(BA80:BA81)</f>
        <v>#DIV/0!</v>
      </c>
      <c r="BB82" s="18" t="e">
        <f>SUM(BB80:BB81)</f>
        <v>#DIV/0!</v>
      </c>
      <c r="BC82" s="18" t="e">
        <f>SUM(BC80:BC81)</f>
        <v>#DIV/0!</v>
      </c>
      <c r="BD82" s="18" t="e">
        <f>SUM(BD80:BD81)</f>
        <v>#DIV/0!</v>
      </c>
      <c r="BE82" s="18" t="e">
        <f>SUM(BE80:BE81)</f>
        <v>#DIV/0!</v>
      </c>
      <c r="BF82" s="18" t="e">
        <f>SUM(BF80:BF81)</f>
        <v>#DIV/0!</v>
      </c>
      <c r="BG82" s="18" t="e">
        <f>SUM(BG80:BG81)</f>
        <v>#DIV/0!</v>
      </c>
      <c r="BH82" s="18" t="e">
        <f>SUM(BH80:BH81)</f>
        <v>#DIV/0!</v>
      </c>
      <c r="BI82" s="18" t="e">
        <f>SUM(BI80:BI81)</f>
        <v>#DIV/0!</v>
      </c>
      <c r="BJ82" s="18" t="e">
        <f>SUM(BJ80:BJ81)</f>
        <v>#DIV/0!</v>
      </c>
      <c r="BK82" s="18" t="e">
        <f>SUM(BK80:BK81)</f>
        <v>#DIV/0!</v>
      </c>
      <c r="BL82" s="18" t="e">
        <f>SUM(BL80:BL81)</f>
        <v>#DIV/0!</v>
      </c>
      <c r="BM82" s="18" t="e">
        <f>SUM(BM80:BM81)</f>
        <v>#DIV/0!</v>
      </c>
      <c r="BN82" s="18" t="e">
        <f>SUM(BN80:BN81)</f>
        <v>#DIV/0!</v>
      </c>
      <c r="BO82" s="18" t="e">
        <f>SUM(BO80:BO81)</f>
        <v>#DIV/0!</v>
      </c>
      <c r="BP82" s="18" t="e">
        <f>SUM(BP80:BP81)</f>
        <v>#DIV/0!</v>
      </c>
      <c r="BQ82" s="18" t="e">
        <f>SUM(BQ80:BQ81)</f>
        <v>#DIV/0!</v>
      </c>
      <c r="BR82" s="18" t="e">
        <f>SUM(BR80:BR81)</f>
        <v>#DIV/0!</v>
      </c>
      <c r="BS82" s="18" t="e">
        <f>SUM(BS80:BS81)</f>
        <v>#DIV/0!</v>
      </c>
      <c r="BT82" s="18" t="e">
        <f>SUM(BT80:BT81)</f>
        <v>#DIV/0!</v>
      </c>
      <c r="BU82" s="18" t="e">
        <f>SUM(BU80:BU81)</f>
        <v>#DIV/0!</v>
      </c>
      <c r="BV82" s="18" t="e">
        <f>SUM(BV80:BV81)</f>
        <v>#DIV/0!</v>
      </c>
      <c r="BW82" s="18" t="e">
        <f>SUM(BW80:BW81)</f>
        <v>#DIV/0!</v>
      </c>
      <c r="BX82" s="18" t="e">
        <f>SUM(BX80:BX81)</f>
        <v>#DIV/0!</v>
      </c>
      <c r="BY82" s="18" t="e">
        <f>SUM(BY80:BY81)</f>
        <v>#DIV/0!</v>
      </c>
      <c r="BZ82" s="18" t="e">
        <f>SUM(BZ80:BZ81)</f>
        <v>#DIV/0!</v>
      </c>
      <c r="CA82" s="18">
        <f>SUM(CA80:CA81)</f>
        <v>200</v>
      </c>
      <c r="CB82" s="18" t="e">
        <f>SUM(CB80:CB81)</f>
        <v>#DIV/0!</v>
      </c>
      <c r="CC82" s="18"/>
      <c r="CD82" s="18"/>
      <c r="CE82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B2" sqref="B2"/>
    </sheetView>
  </sheetViews>
  <sheetFormatPr defaultColWidth="9.140625" defaultRowHeight="15"/>
  <sheetData>
    <row r="1" spans="1:17" s="15" customFormat="1" ht="15.75">
      <c r="A1" s="15">
        <v>4.79E-05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4"/>
      <c r="O1" s="14"/>
      <c r="P1" s="14"/>
      <c r="Q1" s="14"/>
    </row>
    <row r="2" spans="1:17" ht="15.75">
      <c r="A2" s="16" t="s">
        <v>0</v>
      </c>
      <c r="B2" s="17" t="s">
        <v>43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>
        <f aca="true" t="shared" si="0" ref="N2:N15">SUM(B2:M2)</f>
        <v>0</v>
      </c>
      <c r="O2" s="18"/>
      <c r="P2" s="18"/>
      <c r="Q2" s="18"/>
    </row>
    <row r="3" spans="1:17" ht="15.75">
      <c r="A3" s="19" t="s">
        <v>1</v>
      </c>
      <c r="B3" s="18">
        <f>$A$1*'[2]Populatia'!B2*'[2]Populatia'!B3/('[2]Distante'!B3*'[2]Distante'!B3)</f>
        <v>330.6901816013375</v>
      </c>
      <c r="C3" s="17" t="s">
        <v>43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>
        <f t="shared" si="0"/>
        <v>330.6901816013375</v>
      </c>
      <c r="O3" s="18"/>
      <c r="P3" s="18"/>
      <c r="Q3" s="18"/>
    </row>
    <row r="4" spans="1:17" ht="15.75">
      <c r="A4" s="19" t="s">
        <v>2</v>
      </c>
      <c r="B4" s="18">
        <f>$A$1*'[2]Populatia'!B4*'[2]Populatia'!$B$2/('[2]Distante'!B4*'[2]Distante'!B4)</f>
        <v>233.05591608969513</v>
      </c>
      <c r="C4" s="18">
        <f>$A$1*'[2]Populatia'!C4*'[2]Populatia'!$B$3/('[2]Distante'!C4*'[2]Distante'!C4)</f>
        <v>586.9389033992368</v>
      </c>
      <c r="D4" s="17" t="s">
        <v>43</v>
      </c>
      <c r="E4" s="18"/>
      <c r="F4" s="18"/>
      <c r="G4" s="18"/>
      <c r="H4" s="18"/>
      <c r="I4" s="18"/>
      <c r="J4" s="18"/>
      <c r="K4" s="18"/>
      <c r="L4" s="18"/>
      <c r="M4" s="18"/>
      <c r="N4" s="18">
        <f t="shared" si="0"/>
        <v>819.9948194889319</v>
      </c>
      <c r="O4" s="18"/>
      <c r="P4" s="18"/>
      <c r="Q4" s="18"/>
    </row>
    <row r="5" spans="1:17" ht="15.75">
      <c r="A5" s="19" t="s">
        <v>3</v>
      </c>
      <c r="B5" s="18">
        <f>$A$1*'[2]Populatia'!B5*'[2]Populatia'!$B$2/('[2]Distante'!B5*'[2]Distante'!B5)</f>
        <v>887.822862509992</v>
      </c>
      <c r="C5" s="18">
        <f>$A$1*'[2]Populatia'!C5*'[2]Populatia'!$B$3/('[2]Distante'!C5*'[2]Distante'!C5)</f>
        <v>1017.5370951172828</v>
      </c>
      <c r="D5" s="18">
        <f>$A$1*'[2]Populatia'!D5*'[2]Populatia'!$B$4/('[2]Distante'!D5*'[2]Distante'!D5)</f>
        <v>1683.2197584486184</v>
      </c>
      <c r="E5" s="17" t="s">
        <v>43</v>
      </c>
      <c r="F5" s="18"/>
      <c r="G5" s="18"/>
      <c r="H5" s="18"/>
      <c r="I5" s="18"/>
      <c r="J5" s="18"/>
      <c r="K5" s="18"/>
      <c r="L5" s="18"/>
      <c r="M5" s="18"/>
      <c r="N5" s="18">
        <f t="shared" si="0"/>
        <v>3588.579716075893</v>
      </c>
      <c r="O5" s="18"/>
      <c r="P5" s="18"/>
      <c r="Q5" s="18"/>
    </row>
    <row r="6" spans="1:17" ht="15.75">
      <c r="A6" s="19" t="s">
        <v>4</v>
      </c>
      <c r="B6" s="18">
        <f>$A$1*'[2]Populatia'!B6*'[2]Populatia'!$B$2/('[2]Distante'!B6*'[2]Distante'!B6)</f>
        <v>270.0266720922615</v>
      </c>
      <c r="C6" s="18">
        <f>$A$1*'[2]Populatia'!C6*'[2]Populatia'!$B$3/('[2]Distante'!C6*'[2]Distante'!C6)</f>
        <v>288.60286568850427</v>
      </c>
      <c r="D6" s="18">
        <f>$A$1*'[2]Populatia'!D6*'[2]Populatia'!$B$4/('[2]Distante'!D6*'[2]Distante'!D6)</f>
        <v>371.2543203109846</v>
      </c>
      <c r="E6" s="18">
        <f>$A$1*'[2]Populatia'!E6*'[2]Populatia'!$B$5/('[2]Distante'!E6*'[2]Distante'!E6)</f>
        <v>3905.2203349308043</v>
      </c>
      <c r="F6" s="17" t="s">
        <v>43</v>
      </c>
      <c r="G6" s="18"/>
      <c r="H6" s="18"/>
      <c r="I6" s="18"/>
      <c r="J6" s="18"/>
      <c r="K6" s="18"/>
      <c r="L6" s="18"/>
      <c r="M6" s="18"/>
      <c r="N6" s="18">
        <f t="shared" si="0"/>
        <v>4835.104193022555</v>
      </c>
      <c r="O6" s="18"/>
      <c r="P6" s="18"/>
      <c r="Q6" s="18"/>
    </row>
    <row r="7" spans="1:17" ht="15.75">
      <c r="A7" s="20" t="s">
        <v>5</v>
      </c>
      <c r="B7" s="18">
        <f>$A$1*'[2]Populatia'!B7*'[2]Populatia'!$B$2/('[2]Distante'!B7*'[2]Distante'!B7)</f>
        <v>104.78020318976513</v>
      </c>
      <c r="C7" s="18">
        <f>$A$1*'[2]Populatia'!C7*'[2]Populatia'!$B$3/('[2]Distante'!C7*'[2]Distante'!C7)</f>
        <v>79.27343356951536</v>
      </c>
      <c r="D7" s="18">
        <f>$A$1*'[2]Populatia'!D7*'[2]Populatia'!$B$4/('[2]Distante'!D7*'[2]Distante'!D7)</f>
        <v>64.93854735544058</v>
      </c>
      <c r="E7" s="18">
        <f>$A$1*'[2]Populatia'!E7*'[2]Populatia'!$B$5/('[2]Distante'!E7*'[2]Distante'!E7)</f>
        <v>314.4554049</v>
      </c>
      <c r="F7" s="18">
        <f>$A$1*'[2]Populatia'!F7*'[2]Populatia'!$B$6/('[2]Distante'!F7*'[2]Distante'!F7)</f>
        <v>168.58405989669419</v>
      </c>
      <c r="G7" s="17" t="s">
        <v>43</v>
      </c>
      <c r="H7" s="18"/>
      <c r="I7" s="18"/>
      <c r="J7" s="18"/>
      <c r="K7" s="18"/>
      <c r="L7" s="18"/>
      <c r="M7" s="18"/>
      <c r="N7" s="18">
        <f t="shared" si="0"/>
        <v>732.0316489114152</v>
      </c>
      <c r="O7" s="18"/>
      <c r="P7" s="18"/>
      <c r="Q7" s="18"/>
    </row>
    <row r="8" spans="1:17" ht="38.25">
      <c r="A8" s="20" t="s">
        <v>6</v>
      </c>
      <c r="B8" s="18">
        <f>$A$1*'[2]Populatia'!B8*'[2]Populatia'!$B$2/('[2]Distante'!B8*'[2]Distante'!B8)</f>
        <v>153.84552273812173</v>
      </c>
      <c r="C8" s="18">
        <f>$A$1*'[2]Populatia'!C8*'[2]Populatia'!$B$3/('[2]Distante'!C8*'[2]Distante'!C8)</f>
        <v>90.18707620888927</v>
      </c>
      <c r="D8" s="18">
        <f>$A$1*'[2]Populatia'!D8*'[2]Populatia'!$B$4/('[2]Distante'!D8*'[2]Distante'!D8)</f>
        <v>95.86736821133412</v>
      </c>
      <c r="E8" s="18">
        <f>$A$1*'[2]Populatia'!E8*'[2]Populatia'!$B$5/('[2]Distante'!E8*'[2]Distante'!E8)</f>
        <v>352.5276935578458</v>
      </c>
      <c r="F8" s="18">
        <f>$A$1*'[2]Populatia'!F8*'[2]Populatia'!$B$6/('[2]Distante'!F8*'[2]Distante'!F8)</f>
        <v>157.8560614398182</v>
      </c>
      <c r="G8" s="18">
        <f>$A$1*'[2]Populatia'!G8*'[2]Populatia'!$B$7/('[2]Distante'!G8*'[2]Distante'!G8)</f>
        <v>494.53569140625</v>
      </c>
      <c r="H8" s="17" t="s">
        <v>43</v>
      </c>
      <c r="I8" s="18"/>
      <c r="J8" s="18"/>
      <c r="K8" s="18"/>
      <c r="L8" s="18"/>
      <c r="M8" s="18"/>
      <c r="N8" s="18">
        <f t="shared" si="0"/>
        <v>1344.8194135622591</v>
      </c>
      <c r="O8" s="18"/>
      <c r="P8" s="18"/>
      <c r="Q8" s="18"/>
    </row>
    <row r="9" spans="1:17" ht="15.75">
      <c r="A9" s="20" t="s">
        <v>7</v>
      </c>
      <c r="B9" s="18">
        <f>$A$1*'[2]Populatia'!B9*'[2]Populatia'!$B$2/('[2]Distante'!B9*'[2]Distante'!B9)</f>
        <v>1680.7067205787541</v>
      </c>
      <c r="C9" s="18">
        <f>$A$1*'[2]Populatia'!C9*'[2]Populatia'!$B$3/('[2]Distante'!C9*'[2]Distante'!C9)</f>
        <v>833.072047010162</v>
      </c>
      <c r="D9" s="18">
        <f>$A$1*'[2]Populatia'!D9*'[2]Populatia'!$B$4/('[2]Distante'!D9*'[2]Distante'!D9)</f>
        <v>879.7139534799484</v>
      </c>
      <c r="E9" s="18">
        <f>$A$1*'[2]Populatia'!E9*'[2]Populatia'!$B$5/('[2]Distante'!E9*'[2]Distante'!E9)</f>
        <v>6396.144694148585</v>
      </c>
      <c r="F9" s="18">
        <f>$A$1*'[2]Populatia'!F9*'[2]Populatia'!$B$6/('[2]Distante'!F9*'[2]Distante'!F9)</f>
        <v>3158.459137201027</v>
      </c>
      <c r="G9" s="18">
        <f>$A$1*'[2]Populatia'!G9*'[2]Populatia'!$B$7/('[2]Distante'!G9*'[2]Distante'!G9)</f>
        <v>1363.5284962962962</v>
      </c>
      <c r="H9" s="18">
        <f>$A$1*'[2]Populatia'!H9*'[2]Populatia'!$B$8/('[2]Distante'!H9*'[2]Distante'!H9)</f>
        <v>1007.7758418714557</v>
      </c>
      <c r="I9" s="17" t="s">
        <v>43</v>
      </c>
      <c r="J9" s="18"/>
      <c r="K9" s="18"/>
      <c r="L9" s="18"/>
      <c r="M9" s="18"/>
      <c r="N9" s="18">
        <f t="shared" si="0"/>
        <v>15319.400890586228</v>
      </c>
      <c r="O9" s="18"/>
      <c r="P9" s="18"/>
      <c r="Q9" s="18"/>
    </row>
    <row r="10" spans="1:17" ht="15.75">
      <c r="A10" s="20" t="s">
        <v>8</v>
      </c>
      <c r="B10" s="18">
        <f>$A$1*'[2]Populatia'!B10*'[2]Populatia'!$B$2/('[2]Distante'!B10*'[2]Distante'!B10)</f>
        <v>1.4644048491191348</v>
      </c>
      <c r="C10" s="18">
        <f>$A$1*'[2]Populatia'!C10*'[2]Populatia'!$B$3/('[2]Distante'!C10*'[2]Distante'!C10)</f>
        <v>3.4918351274649915</v>
      </c>
      <c r="D10" s="18">
        <f>$A$1*'[2]Populatia'!D10*'[2]Populatia'!$B$4/('[2]Distante'!D10*'[2]Distante'!D10)</f>
        <v>28.34758237805041</v>
      </c>
      <c r="E10" s="18">
        <f>$A$1*'[2]Populatia'!E10*'[2]Populatia'!$B$5/('[2]Distante'!E10*'[2]Distante'!E10)</f>
        <v>6.696580862487602</v>
      </c>
      <c r="F10" s="18">
        <f>$A$1*'[2]Populatia'!F10*'[2]Populatia'!$B$6/('[2]Distante'!F10*'[2]Distante'!F10)</f>
        <v>1.6318481616371832</v>
      </c>
      <c r="G10" s="18">
        <f>$A$1*'[2]Populatia'!G10*'[2]Populatia'!$B$7/('[2]Distante'!G10*'[2]Distante'!G10)</f>
        <v>0.36959088800584555</v>
      </c>
      <c r="H10" s="18">
        <f>$A$1*'[2]Populatia'!H10*'[2]Populatia'!$B$8/('[2]Distante'!H10*'[2]Distante'!H10)</f>
        <v>0.5902322252288454</v>
      </c>
      <c r="I10" s="18">
        <f>$A$1*'[2]Populatia'!I10*'[2]Populatia'!$B$9/('[2]Distante'!I10*'[2]Distante'!I10)</f>
        <v>4.3272866215142995</v>
      </c>
      <c r="J10" s="17" t="s">
        <v>43</v>
      </c>
      <c r="K10" s="18"/>
      <c r="L10" s="18"/>
      <c r="M10" s="18"/>
      <c r="N10" s="18">
        <f t="shared" si="0"/>
        <v>46.91936111350831</v>
      </c>
      <c r="O10" s="18"/>
      <c r="P10" s="18"/>
      <c r="Q10" s="18"/>
    </row>
    <row r="11" spans="1:17" ht="26.25">
      <c r="A11" s="20" t="s">
        <v>9</v>
      </c>
      <c r="B11" s="18">
        <f>$A$1*'[2]Populatia'!B11*'[2]Populatia'!$B$2/('[2]Distante'!B11*'[2]Distante'!B11)</f>
        <v>0</v>
      </c>
      <c r="C11" s="18">
        <f>$A$1*'[2]Populatia'!C11*'[2]Populatia'!$B$3/('[2]Distante'!C11*'[2]Distante'!C11)</f>
        <v>0</v>
      </c>
      <c r="D11" s="18">
        <f>$A$1*'[2]Populatia'!D11*'[2]Populatia'!$B$4/('[2]Distante'!D11*'[2]Distante'!D11)</f>
        <v>0</v>
      </c>
      <c r="E11" s="18">
        <f>$A$1*'[2]Populatia'!E11*'[2]Populatia'!$B$5/('[2]Distante'!E11*'[2]Distante'!E11)</f>
        <v>0</v>
      </c>
      <c r="F11" s="18">
        <f>$A$1*'[2]Populatia'!F11*'[2]Populatia'!$B$6/('[2]Distante'!F11*'[2]Distante'!F11)</f>
        <v>0</v>
      </c>
      <c r="G11" s="18">
        <f>$A$1*'[2]Populatia'!G11*'[2]Populatia'!$B$7/('[2]Distante'!G11*'[2]Distante'!G11)</f>
        <v>0</v>
      </c>
      <c r="H11" s="18">
        <f>$A$1*'[2]Populatia'!H11*'[2]Populatia'!$B$8/('[2]Distante'!H11*'[2]Distante'!H11)</f>
        <v>0</v>
      </c>
      <c r="I11" s="18">
        <f>$A$1*'[2]Populatia'!I11*'[2]Populatia'!$B$9/('[2]Distante'!I11*'[2]Distante'!I11)</f>
        <v>0</v>
      </c>
      <c r="J11" s="18">
        <f>$A$1*'[2]Populatia'!J11*'[2]Populatia'!$B$10/('[2]Distante'!J11*'[2]Distante'!J11)</f>
        <v>0</v>
      </c>
      <c r="K11" s="17" t="s">
        <v>43</v>
      </c>
      <c r="L11" s="18"/>
      <c r="M11" s="18"/>
      <c r="N11" s="18">
        <f t="shared" si="0"/>
        <v>0</v>
      </c>
      <c r="O11" s="18"/>
      <c r="P11" s="18"/>
      <c r="Q11" s="18"/>
    </row>
    <row r="12" spans="1:17" ht="15.75">
      <c r="A12" s="20" t="s">
        <v>10</v>
      </c>
      <c r="B12" s="18">
        <f>$A$1*'[2]Populatia'!B12*'[2]Populatia'!$B$2/('[2]Distante'!B12*'[2]Distante'!B12)</f>
        <v>1069.9850969170081</v>
      </c>
      <c r="C12" s="18">
        <f>$A$1*'[2]Populatia'!C12*'[2]Populatia'!$B$3/('[2]Distante'!C12*'[2]Distante'!C12)</f>
        <v>1109.3434025396803</v>
      </c>
      <c r="D12" s="18">
        <f>$A$1*'[2]Populatia'!D12*'[2]Populatia'!$B$4/('[2]Distante'!D12*'[2]Distante'!D12)</f>
        <v>1579.8496276882995</v>
      </c>
      <c r="E12" s="18">
        <f>$A$1*'[2]Populatia'!E12*'[2]Populatia'!$B$5/('[2]Distante'!E12*'[2]Distante'!E12)</f>
        <v>8856.222587457798</v>
      </c>
      <c r="F12" s="18">
        <f>$A$1*'[2]Populatia'!F12*'[2]Populatia'!$B$6/('[2]Distante'!F12*'[2]Distante'!F12)</f>
        <v>8247.132875984158</v>
      </c>
      <c r="G12" s="18">
        <f>$A$1*'[2]Populatia'!G12*'[2]Populatia'!$B$7/('[2]Distante'!G12*'[2]Distante'!G12)</f>
        <v>436.5716950255661</v>
      </c>
      <c r="H12" s="18">
        <f>$A$1*'[2]Populatia'!H12*'[2]Populatia'!$B$8/('[2]Distante'!H12*'[2]Distante'!H12)</f>
        <v>563.5210256582678</v>
      </c>
      <c r="I12" s="18">
        <f>$A$1*'[2]Populatia'!I12*'[2]Populatia'!$B$9/('[2]Distante'!I12*'[2]Distante'!I12)</f>
        <v>4631.871317759201</v>
      </c>
      <c r="J12" s="18">
        <f>$A$1*'[2]Populatia'!J12*'[2]Populatia'!$B$10/('[2]Distante'!J12*'[2]Distante'!J12)</f>
        <v>8.025111471210387</v>
      </c>
      <c r="K12" s="18">
        <f>$A$1*'[2]Populatia'!K12*'[2]Populatia'!$B$11/('[2]Distante'!K12*'[2]Distante'!K12)</f>
        <v>0</v>
      </c>
      <c r="L12" s="17" t="s">
        <v>43</v>
      </c>
      <c r="M12" s="18"/>
      <c r="N12" s="18">
        <f t="shared" si="0"/>
        <v>26502.52274050119</v>
      </c>
      <c r="O12" s="18"/>
      <c r="P12" s="18"/>
      <c r="Q12" s="18"/>
    </row>
    <row r="13" spans="1:17" ht="26.25">
      <c r="A13" s="20" t="s">
        <v>11</v>
      </c>
      <c r="B13" s="18">
        <f>$A$1*'[2]Populatia'!B13*'[2]Populatia'!$B$2/('[2]Distante'!B13*'[2]Distante'!B13)</f>
        <v>1.039416433241784</v>
      </c>
      <c r="C13" s="18">
        <f>$A$1*'[2]Populatia'!C13*'[2]Populatia'!$B$3/('[2]Distante'!C13*'[2]Distante'!C13)</f>
        <v>0.6014728083977354</v>
      </c>
      <c r="D13" s="18">
        <f>$A$1*'[2]Populatia'!D13*'[2]Populatia'!$B$4/('[2]Distante'!D13*'[2]Distante'!D13)</f>
        <v>5.292069142007187</v>
      </c>
      <c r="E13" s="18">
        <f>$A$1*'[2]Populatia'!E13*'[2]Populatia'!$B$5/('[2]Distante'!E13*'[2]Distante'!E13)</f>
        <v>9.513843097254425</v>
      </c>
      <c r="F13" s="18">
        <f>$A$1*'[2]Populatia'!F13*'[2]Populatia'!$B$6/('[2]Distante'!F13*'[2]Distante'!F13)</f>
        <v>1.3197826228519167</v>
      </c>
      <c r="G13" s="18">
        <f>$A$1*'[2]Populatia'!G13*'[2]Populatia'!$B$7/('[2]Distante'!G13*'[2]Distante'!G13)</f>
        <v>0.2686483255364966</v>
      </c>
      <c r="H13" s="18">
        <f>$A$1*'[2]Populatia'!H13*'[2]Populatia'!$B$8/('[2]Distante'!H13*'[2]Distante'!H13)</f>
        <v>0.4087714705377485</v>
      </c>
      <c r="I13" s="18">
        <f>$A$1*'[2]Populatia'!I13*'[2]Populatia'!$B$9/('[2]Distante'!I13*'[2]Distante'!I13)</f>
        <v>3.3444849024505876</v>
      </c>
      <c r="J13" s="18">
        <f>$A$1*'[2]Populatia'!J13*'[2]Populatia'!$B$10/('[2]Distante'!J13*'[2]Distante'!J13)</f>
        <v>0.024825307621671254</v>
      </c>
      <c r="K13" s="18">
        <f>$A$1*'[2]Populatia'!K13*'[2]Populatia'!$B$11/('[2]Distante'!K13*'[2]Distante'!K13)</f>
        <v>0</v>
      </c>
      <c r="L13" s="18">
        <f>$A$1*'[2]Populatia'!L13*'[2]Populatia'!$B$12/('[2]Distante'!L13*'[2]Distante'!L13)</f>
        <v>8.075918924</v>
      </c>
      <c r="M13" s="17" t="s">
        <v>43</v>
      </c>
      <c r="N13" s="18">
        <f t="shared" si="0"/>
        <v>29.88923303389955</v>
      </c>
      <c r="O13" s="18"/>
      <c r="P13" s="18"/>
      <c r="Q13" s="18"/>
    </row>
    <row r="14" spans="1:17" ht="15.75">
      <c r="A14" s="21"/>
      <c r="B14" s="18">
        <f>SUM(B2:B13)</f>
        <v>4733.416996999296</v>
      </c>
      <c r="C14" s="18">
        <f>SUM(C2:C13)</f>
        <v>4009.0481314691338</v>
      </c>
      <c r="D14" s="18">
        <f>SUM(D2:D13)</f>
        <v>4708.483227014683</v>
      </c>
      <c r="E14" s="18">
        <f>SUM(E2:E13)</f>
        <v>19840.781138954775</v>
      </c>
      <c r="F14" s="18">
        <f>SUM(F2:F13)</f>
        <v>11734.983765306186</v>
      </c>
      <c r="G14" s="18">
        <f>SUM(G2:G13)</f>
        <v>2295.274121941655</v>
      </c>
      <c r="H14" s="18">
        <f>SUM(H2:H13)</f>
        <v>1572.2958712254901</v>
      </c>
      <c r="I14" s="18">
        <f>SUM(I2:I13)</f>
        <v>4639.5430892831655</v>
      </c>
      <c r="J14" s="18">
        <f>SUM(J2:J13)</f>
        <v>8.049936778832059</v>
      </c>
      <c r="K14" s="18">
        <f>SUM(K2:K13)</f>
        <v>0</v>
      </c>
      <c r="L14" s="18">
        <f>SUM(L2:L13)</f>
        <v>8.075918924</v>
      </c>
      <c r="M14" s="18">
        <f>SUM(M2:M13)</f>
        <v>0</v>
      </c>
      <c r="N14" s="18">
        <f t="shared" si="0"/>
        <v>53549.95219789721</v>
      </c>
      <c r="O14" s="18"/>
      <c r="P14" s="18"/>
      <c r="Q14" s="18"/>
    </row>
    <row r="15" spans="1:17" ht="15.75">
      <c r="A15" s="21"/>
      <c r="B15" s="18">
        <v>0</v>
      </c>
      <c r="C15" s="18">
        <v>330.6901816013375</v>
      </c>
      <c r="D15" s="18">
        <v>819.9948194889319</v>
      </c>
      <c r="E15" s="18">
        <v>3588.579716075893</v>
      </c>
      <c r="F15" s="18">
        <v>4835.104193022555</v>
      </c>
      <c r="G15" s="18">
        <v>732.0316489114152</v>
      </c>
      <c r="H15" s="18">
        <v>1344.8194135622591</v>
      </c>
      <c r="I15" s="18">
        <v>15319.400890586228</v>
      </c>
      <c r="J15" s="18">
        <v>46.91936111350831</v>
      </c>
      <c r="K15" s="18">
        <v>0</v>
      </c>
      <c r="L15" s="18">
        <v>26502.52274050119</v>
      </c>
      <c r="M15" s="18">
        <v>29.88923303389955</v>
      </c>
      <c r="N15" s="18">
        <f t="shared" si="0"/>
        <v>53549.95219789722</v>
      </c>
      <c r="O15" s="18"/>
      <c r="P15" s="18"/>
      <c r="Q15" s="18"/>
    </row>
    <row r="16" spans="1:17" ht="15.75">
      <c r="A16" s="21"/>
      <c r="B16" s="18">
        <f>SUM(B14:B15)</f>
        <v>4733.416996999296</v>
      </c>
      <c r="C16" s="18">
        <f>SUM(C14:C15)</f>
        <v>4339.738313070471</v>
      </c>
      <c r="D16" s="18">
        <f>SUM(D14:D15)</f>
        <v>5528.478046503615</v>
      </c>
      <c r="E16" s="18">
        <f>SUM(E14:E15)</f>
        <v>23429.360855030667</v>
      </c>
      <c r="F16" s="18">
        <f>SUM(F14:F15)</f>
        <v>16570.08795832874</v>
      </c>
      <c r="G16" s="18">
        <f>SUM(G14:G15)</f>
        <v>3027.30577085307</v>
      </c>
      <c r="H16" s="18">
        <f>SUM(H14:H15)</f>
        <v>2917.1152847877493</v>
      </c>
      <c r="I16" s="18">
        <f>SUM(I14:I15)</f>
        <v>19958.943979869393</v>
      </c>
      <c r="J16" s="18">
        <f>SUM(J14:J15)</f>
        <v>54.969297892340364</v>
      </c>
      <c r="K16" s="18">
        <f>SUM(K14:K15)</f>
        <v>0</v>
      </c>
      <c r="L16" s="18">
        <f>SUM(L14:L15)</f>
        <v>26510.59865942519</v>
      </c>
      <c r="M16" s="18">
        <f>SUM(M14:M15)</f>
        <v>29.88923303389955</v>
      </c>
      <c r="N16" s="18">
        <f>SUM(N14:N15)</f>
        <v>107099.90439579444</v>
      </c>
      <c r="O16" s="18"/>
      <c r="P16" s="18"/>
      <c r="Q16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5"/>
  <cols>
    <col min="1" max="1" width="9.7109375" style="32" customWidth="1"/>
    <col min="8" max="8" width="9.8515625" style="0" customWidth="1"/>
  </cols>
  <sheetData>
    <row r="1" spans="1:14" s="15" customFormat="1" ht="38.25">
      <c r="A1" s="38">
        <v>4.79E-05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44</v>
      </c>
    </row>
    <row r="2" spans="1:14" ht="15.75">
      <c r="A2" s="27" t="s">
        <v>0</v>
      </c>
      <c r="B2" s="28" t="s">
        <v>43</v>
      </c>
      <c r="C2" s="29">
        <v>330.6901816013375</v>
      </c>
      <c r="D2" s="29">
        <v>233.05591608969513</v>
      </c>
      <c r="E2" s="29">
        <v>887.822862509992</v>
      </c>
      <c r="F2" s="29">
        <v>270.0266720922615</v>
      </c>
      <c r="G2" s="29">
        <v>104.78020318976513</v>
      </c>
      <c r="H2" s="29">
        <v>153.84552273812173</v>
      </c>
      <c r="I2" s="29">
        <v>1680.7067205787541</v>
      </c>
      <c r="J2" s="29">
        <v>1.4644048491191348</v>
      </c>
      <c r="K2" s="29">
        <v>0</v>
      </c>
      <c r="L2" s="29">
        <v>1069.9850969170081</v>
      </c>
      <c r="M2" s="29">
        <v>1.039416433241784</v>
      </c>
      <c r="N2" s="29">
        <f aca="true" t="shared" si="0" ref="N2:N14">SUM(B2:M2)</f>
        <v>4733.416996999296</v>
      </c>
    </row>
    <row r="3" spans="1:14" ht="15.75">
      <c r="A3" s="30" t="s">
        <v>1</v>
      </c>
      <c r="B3" s="29">
        <f>$A$1*'[2]Populatia'!B2*'[2]Populatia'!B3/('[2]Distante'!B3*'[2]Distante'!B3)</f>
        <v>330.6901816013375</v>
      </c>
      <c r="C3" s="28" t="s">
        <v>43</v>
      </c>
      <c r="D3" s="29">
        <v>586.9389033992368</v>
      </c>
      <c r="E3" s="29">
        <v>1017.5370951172828</v>
      </c>
      <c r="F3" s="29">
        <v>288.60286568850427</v>
      </c>
      <c r="G3" s="29">
        <v>79.27343356951536</v>
      </c>
      <c r="H3" s="29">
        <v>90.18707620888927</v>
      </c>
      <c r="I3" s="29">
        <v>833.072047010162</v>
      </c>
      <c r="J3" s="29">
        <v>3.4918351274649915</v>
      </c>
      <c r="K3" s="29">
        <v>0</v>
      </c>
      <c r="L3" s="29">
        <v>1109.3434025396803</v>
      </c>
      <c r="M3" s="29">
        <v>0.6014728083977354</v>
      </c>
      <c r="N3" s="29">
        <f t="shared" si="0"/>
        <v>4339.73831307047</v>
      </c>
    </row>
    <row r="4" spans="1:14" ht="15.75">
      <c r="A4" s="30" t="s">
        <v>2</v>
      </c>
      <c r="B4" s="29">
        <f>$A$1*'[2]Populatia'!B4*'[2]Populatia'!$B$2/('[2]Distante'!B4*'[2]Distante'!B4)</f>
        <v>233.05591608969513</v>
      </c>
      <c r="C4" s="29">
        <f>$A$1*'[2]Populatia'!C4*'[2]Populatia'!$B$3/('[2]Distante'!C4*'[2]Distante'!C4)</f>
        <v>586.9389033992368</v>
      </c>
      <c r="D4" s="28" t="s">
        <v>43</v>
      </c>
      <c r="E4" s="29">
        <v>1683.2197584486184</v>
      </c>
      <c r="F4" s="29">
        <v>371.2543203109846</v>
      </c>
      <c r="G4" s="29">
        <v>64.93854735544058</v>
      </c>
      <c r="H4" s="29">
        <v>95.86736821133412</v>
      </c>
      <c r="I4" s="29">
        <v>879.7139534799484</v>
      </c>
      <c r="J4" s="29">
        <v>28.34758237805041</v>
      </c>
      <c r="K4" s="29">
        <v>0</v>
      </c>
      <c r="L4" s="29">
        <v>1579.8496276882995</v>
      </c>
      <c r="M4" s="29">
        <v>5.292069142007187</v>
      </c>
      <c r="N4" s="29">
        <f t="shared" si="0"/>
        <v>5528.478046503615</v>
      </c>
    </row>
    <row r="5" spans="1:14" ht="26.25">
      <c r="A5" s="30" t="s">
        <v>3</v>
      </c>
      <c r="B5" s="29">
        <f>$A$1*'[2]Populatia'!B5*'[2]Populatia'!$B$2/('[2]Distante'!B5*'[2]Distante'!B5)</f>
        <v>887.822862509992</v>
      </c>
      <c r="C5" s="29">
        <f>$A$1*'[2]Populatia'!C5*'[2]Populatia'!$B$3/('[2]Distante'!C5*'[2]Distante'!C5)</f>
        <v>1017.5370951172828</v>
      </c>
      <c r="D5" s="29">
        <f>$A$1*'[2]Populatia'!D5*'[2]Populatia'!$B$4/('[2]Distante'!D5*'[2]Distante'!D5)</f>
        <v>1683.2197584486184</v>
      </c>
      <c r="E5" s="28" t="s">
        <v>43</v>
      </c>
      <c r="F5" s="29">
        <v>3905.2203349308043</v>
      </c>
      <c r="G5" s="29">
        <v>314.4554049</v>
      </c>
      <c r="H5" s="29">
        <v>352.5276935578458</v>
      </c>
      <c r="I5" s="29">
        <v>6396.144694148585</v>
      </c>
      <c r="J5" s="29">
        <v>6.696580862487602</v>
      </c>
      <c r="K5" s="29">
        <v>0</v>
      </c>
      <c r="L5" s="29">
        <v>8856.222587457798</v>
      </c>
      <c r="M5" s="29">
        <v>9.513843097254425</v>
      </c>
      <c r="N5" s="29">
        <f t="shared" si="0"/>
        <v>23429.36085503067</v>
      </c>
    </row>
    <row r="6" spans="1:14" ht="26.25">
      <c r="A6" s="30" t="s">
        <v>4</v>
      </c>
      <c r="B6" s="29">
        <f>$A$1*'[2]Populatia'!B6*'[2]Populatia'!$B$2/('[2]Distante'!B6*'[2]Distante'!B6)</f>
        <v>270.0266720922615</v>
      </c>
      <c r="C6" s="29">
        <f>$A$1*'[2]Populatia'!C6*'[2]Populatia'!$B$3/('[2]Distante'!C6*'[2]Distante'!C6)</f>
        <v>288.60286568850427</v>
      </c>
      <c r="D6" s="29">
        <f>$A$1*'[2]Populatia'!D6*'[2]Populatia'!$B$4/('[2]Distante'!D6*'[2]Distante'!D6)</f>
        <v>371.2543203109846</v>
      </c>
      <c r="E6" s="29">
        <f>$A$1*'[2]Populatia'!E6*'[2]Populatia'!$B$5/('[2]Distante'!E6*'[2]Distante'!E6)</f>
        <v>3905.2203349308043</v>
      </c>
      <c r="F6" s="28" t="s">
        <v>43</v>
      </c>
      <c r="G6" s="29">
        <v>168.58405989669419</v>
      </c>
      <c r="H6" s="29">
        <v>157.8560614398182</v>
      </c>
      <c r="I6" s="29">
        <v>3158.459137201027</v>
      </c>
      <c r="J6" s="29">
        <v>1.6318481616371832</v>
      </c>
      <c r="K6" s="29">
        <v>0</v>
      </c>
      <c r="L6" s="29">
        <v>8247.132875984158</v>
      </c>
      <c r="M6" s="29">
        <v>1.3197826228519167</v>
      </c>
      <c r="N6" s="29">
        <f t="shared" si="0"/>
        <v>16570.087958328742</v>
      </c>
    </row>
    <row r="7" spans="1:14" ht="15.75">
      <c r="A7" s="31" t="s">
        <v>5</v>
      </c>
      <c r="B7" s="29">
        <f>$A$1*'[2]Populatia'!B7*'[2]Populatia'!$B$2/('[2]Distante'!B7*'[2]Distante'!B7)</f>
        <v>104.78020318976513</v>
      </c>
      <c r="C7" s="29">
        <f>$A$1*'[2]Populatia'!C7*'[2]Populatia'!$B$3/('[2]Distante'!C7*'[2]Distante'!C7)</f>
        <v>79.27343356951536</v>
      </c>
      <c r="D7" s="29">
        <f>$A$1*'[2]Populatia'!D7*'[2]Populatia'!$B$4/('[2]Distante'!D7*'[2]Distante'!D7)</f>
        <v>64.93854735544058</v>
      </c>
      <c r="E7" s="29">
        <f>$A$1*'[2]Populatia'!E7*'[2]Populatia'!$B$5/('[2]Distante'!E7*'[2]Distante'!E7)</f>
        <v>314.4554049</v>
      </c>
      <c r="F7" s="29">
        <f>$A$1*'[2]Populatia'!F7*'[2]Populatia'!$B$6/('[2]Distante'!F7*'[2]Distante'!F7)</f>
        <v>168.58405989669419</v>
      </c>
      <c r="G7" s="28" t="s">
        <v>43</v>
      </c>
      <c r="H7" s="29">
        <v>494.53569140625</v>
      </c>
      <c r="I7" s="29">
        <v>1363.5284962962962</v>
      </c>
      <c r="J7" s="29">
        <v>0.36959088800584555</v>
      </c>
      <c r="K7" s="29">
        <v>0</v>
      </c>
      <c r="L7" s="29">
        <v>436.5716950255661</v>
      </c>
      <c r="M7" s="29">
        <v>0.2686483255364966</v>
      </c>
      <c r="N7" s="29">
        <f t="shared" si="0"/>
        <v>3027.3057708530696</v>
      </c>
    </row>
    <row r="8" spans="1:14" ht="28.5" customHeight="1">
      <c r="A8" s="31" t="s">
        <v>6</v>
      </c>
      <c r="B8" s="29">
        <f>$A$1*'[2]Populatia'!B8*'[2]Populatia'!$B$2/('[2]Distante'!B8*'[2]Distante'!B8)</f>
        <v>153.84552273812173</v>
      </c>
      <c r="C8" s="29">
        <f>$A$1*'[2]Populatia'!C8*'[2]Populatia'!$B$3/('[2]Distante'!C8*'[2]Distante'!C8)</f>
        <v>90.18707620888927</v>
      </c>
      <c r="D8" s="29">
        <f>$A$1*'[2]Populatia'!D8*'[2]Populatia'!$B$4/('[2]Distante'!D8*'[2]Distante'!D8)</f>
        <v>95.86736821133412</v>
      </c>
      <c r="E8" s="29">
        <f>$A$1*'[2]Populatia'!E8*'[2]Populatia'!$B$5/('[2]Distante'!E8*'[2]Distante'!E8)</f>
        <v>352.5276935578458</v>
      </c>
      <c r="F8" s="29">
        <f>$A$1*'[2]Populatia'!F8*'[2]Populatia'!$B$6/('[2]Distante'!F8*'[2]Distante'!F8)</f>
        <v>157.8560614398182</v>
      </c>
      <c r="G8" s="29">
        <f>$A$1*'[2]Populatia'!G8*'[2]Populatia'!$B$7/('[2]Distante'!G8*'[2]Distante'!G8)</f>
        <v>494.53569140625</v>
      </c>
      <c r="H8" s="28" t="s">
        <v>43</v>
      </c>
      <c r="I8" s="29">
        <v>1007.7758418714557</v>
      </c>
      <c r="J8" s="29">
        <v>0.5902322252288454</v>
      </c>
      <c r="K8" s="29">
        <v>0</v>
      </c>
      <c r="L8" s="29">
        <v>563.5210256582678</v>
      </c>
      <c r="M8" s="29">
        <v>0.4087714705377485</v>
      </c>
      <c r="N8" s="29">
        <f t="shared" si="0"/>
        <v>2917.115284787749</v>
      </c>
    </row>
    <row r="9" spans="1:14" ht="15.75">
      <c r="A9" s="31" t="s">
        <v>7</v>
      </c>
      <c r="B9" s="29">
        <f>$A$1*'[2]Populatia'!B9*'[2]Populatia'!$B$2/('[2]Distante'!B9*'[2]Distante'!B9)</f>
        <v>1680.7067205787541</v>
      </c>
      <c r="C9" s="29">
        <f>$A$1*'[2]Populatia'!C9*'[2]Populatia'!$B$3/('[2]Distante'!C9*'[2]Distante'!C9)</f>
        <v>833.072047010162</v>
      </c>
      <c r="D9" s="29">
        <f>$A$1*'[2]Populatia'!D9*'[2]Populatia'!$B$4/('[2]Distante'!D9*'[2]Distante'!D9)</f>
        <v>879.7139534799484</v>
      </c>
      <c r="E9" s="29">
        <f>$A$1*'[2]Populatia'!E9*'[2]Populatia'!$B$5/('[2]Distante'!E9*'[2]Distante'!E9)</f>
        <v>6396.144694148585</v>
      </c>
      <c r="F9" s="29">
        <f>$A$1*'[2]Populatia'!F9*'[2]Populatia'!$B$6/('[2]Distante'!F9*'[2]Distante'!F9)</f>
        <v>3158.459137201027</v>
      </c>
      <c r="G9" s="29">
        <f>$A$1*'[2]Populatia'!G9*'[2]Populatia'!$B$7/('[2]Distante'!G9*'[2]Distante'!G9)</f>
        <v>1363.5284962962962</v>
      </c>
      <c r="H9" s="29">
        <f>$A$1*'[2]Populatia'!H9*'[2]Populatia'!$B$8/('[2]Distante'!H9*'[2]Distante'!H9)</f>
        <v>1007.7758418714557</v>
      </c>
      <c r="I9" s="28" t="s">
        <v>43</v>
      </c>
      <c r="J9" s="29">
        <v>4.3272866215142995</v>
      </c>
      <c r="K9" s="29">
        <v>0</v>
      </c>
      <c r="L9" s="29">
        <v>4631.871317759201</v>
      </c>
      <c r="M9" s="29">
        <v>3.3444849024505876</v>
      </c>
      <c r="N9" s="29">
        <f t="shared" si="0"/>
        <v>19958.943979869393</v>
      </c>
    </row>
    <row r="10" spans="1:14" ht="15.75">
      <c r="A10" s="31" t="s">
        <v>8</v>
      </c>
      <c r="B10" s="29">
        <f>$A$1*'[2]Populatia'!B10*'[2]Populatia'!$B$2/('[2]Distante'!B10*'[2]Distante'!B10)</f>
        <v>1.4644048491191348</v>
      </c>
      <c r="C10" s="29">
        <f>$A$1*'[2]Populatia'!C10*'[2]Populatia'!$B$3/('[2]Distante'!C10*'[2]Distante'!C10)</f>
        <v>3.4918351274649915</v>
      </c>
      <c r="D10" s="29">
        <f>$A$1*'[2]Populatia'!D10*'[2]Populatia'!$B$4/('[2]Distante'!D10*'[2]Distante'!D10)</f>
        <v>28.34758237805041</v>
      </c>
      <c r="E10" s="29">
        <f>$A$1*'[2]Populatia'!E10*'[2]Populatia'!$B$5/('[2]Distante'!E10*'[2]Distante'!E10)</f>
        <v>6.696580862487602</v>
      </c>
      <c r="F10" s="29">
        <f>$A$1*'[2]Populatia'!F10*'[2]Populatia'!$B$6/('[2]Distante'!F10*'[2]Distante'!F10)</f>
        <v>1.6318481616371832</v>
      </c>
      <c r="G10" s="29">
        <f>$A$1*'[2]Populatia'!G10*'[2]Populatia'!$B$7/('[2]Distante'!G10*'[2]Distante'!G10)</f>
        <v>0.36959088800584555</v>
      </c>
      <c r="H10" s="29">
        <f>$A$1*'[2]Populatia'!H10*'[2]Populatia'!$B$8/('[2]Distante'!H10*'[2]Distante'!H10)</f>
        <v>0.5902322252288454</v>
      </c>
      <c r="I10" s="29">
        <f>$A$1*'[2]Populatia'!I10*'[2]Populatia'!$B$9/('[2]Distante'!I10*'[2]Distante'!I10)</f>
        <v>4.3272866215142995</v>
      </c>
      <c r="J10" s="28" t="s">
        <v>43</v>
      </c>
      <c r="K10" s="29">
        <v>0</v>
      </c>
      <c r="L10" s="29">
        <v>8.025111471210387</v>
      </c>
      <c r="M10" s="29">
        <v>0.024825307621671254</v>
      </c>
      <c r="N10" s="29">
        <f t="shared" si="0"/>
        <v>54.969297892340364</v>
      </c>
    </row>
    <row r="11" spans="1:14" ht="26.25">
      <c r="A11" s="31" t="s">
        <v>9</v>
      </c>
      <c r="B11" s="29">
        <f>$A$1*'[2]Populatia'!B11*'[2]Populatia'!$B$2/('[2]Distante'!B11*'[2]Distante'!B11)</f>
        <v>0</v>
      </c>
      <c r="C11" s="29">
        <f>$A$1*'[2]Populatia'!C11*'[2]Populatia'!$B$3/('[2]Distante'!C11*'[2]Distante'!C11)</f>
        <v>0</v>
      </c>
      <c r="D11" s="29">
        <f>$A$1*'[2]Populatia'!D11*'[2]Populatia'!$B$4/('[2]Distante'!D11*'[2]Distante'!D11)</f>
        <v>0</v>
      </c>
      <c r="E11" s="29">
        <f>$A$1*'[2]Populatia'!E11*'[2]Populatia'!$B$5/('[2]Distante'!E11*'[2]Distante'!E11)</f>
        <v>0</v>
      </c>
      <c r="F11" s="29">
        <f>$A$1*'[2]Populatia'!F11*'[2]Populatia'!$B$6/('[2]Distante'!F11*'[2]Distante'!F11)</f>
        <v>0</v>
      </c>
      <c r="G11" s="29">
        <f>$A$1*'[2]Populatia'!G11*'[2]Populatia'!$B$7/('[2]Distante'!G11*'[2]Distante'!G11)</f>
        <v>0</v>
      </c>
      <c r="H11" s="29">
        <f>$A$1*'[2]Populatia'!H11*'[2]Populatia'!$B$8/('[2]Distante'!H11*'[2]Distante'!H11)</f>
        <v>0</v>
      </c>
      <c r="I11" s="29">
        <f>$A$1*'[2]Populatia'!I11*'[2]Populatia'!$B$9/('[2]Distante'!I11*'[2]Distante'!I11)</f>
        <v>0</v>
      </c>
      <c r="J11" s="29">
        <f>$A$1*'[2]Populatia'!J11*'[2]Populatia'!$B$10/('[2]Distante'!J11*'[2]Distante'!J11)</f>
        <v>0</v>
      </c>
      <c r="K11" s="28" t="s">
        <v>43</v>
      </c>
      <c r="L11" s="29">
        <v>0</v>
      </c>
      <c r="M11" s="29">
        <v>0</v>
      </c>
      <c r="N11" s="29">
        <f t="shared" si="0"/>
        <v>0</v>
      </c>
    </row>
    <row r="12" spans="1:14" ht="15.75">
      <c r="A12" s="31" t="s">
        <v>10</v>
      </c>
      <c r="B12" s="29">
        <f>$A$1*'[2]Populatia'!B12*'[2]Populatia'!$B$2/('[2]Distante'!B12*'[2]Distante'!B12)</f>
        <v>1069.9850969170081</v>
      </c>
      <c r="C12" s="29">
        <f>$A$1*'[2]Populatia'!C12*'[2]Populatia'!$B$3/('[2]Distante'!C12*'[2]Distante'!C12)</f>
        <v>1109.3434025396803</v>
      </c>
      <c r="D12" s="29">
        <f>$A$1*'[2]Populatia'!D12*'[2]Populatia'!$B$4/('[2]Distante'!D12*'[2]Distante'!D12)</f>
        <v>1579.8496276882995</v>
      </c>
      <c r="E12" s="29">
        <f>$A$1*'[2]Populatia'!E12*'[2]Populatia'!$B$5/('[2]Distante'!E12*'[2]Distante'!E12)</f>
        <v>8856.222587457798</v>
      </c>
      <c r="F12" s="29">
        <f>$A$1*'[2]Populatia'!F12*'[2]Populatia'!$B$6/('[2]Distante'!F12*'[2]Distante'!F12)</f>
        <v>8247.132875984158</v>
      </c>
      <c r="G12" s="29">
        <f>$A$1*'[2]Populatia'!G12*'[2]Populatia'!$B$7/('[2]Distante'!G12*'[2]Distante'!G12)</f>
        <v>436.5716950255661</v>
      </c>
      <c r="H12" s="29">
        <f>$A$1*'[2]Populatia'!H12*'[2]Populatia'!$B$8/('[2]Distante'!H12*'[2]Distante'!H12)</f>
        <v>563.5210256582678</v>
      </c>
      <c r="I12" s="29">
        <f>$A$1*'[2]Populatia'!I12*'[2]Populatia'!$B$9/('[2]Distante'!I12*'[2]Distante'!I12)</f>
        <v>4631.871317759201</v>
      </c>
      <c r="J12" s="29">
        <f>$A$1*'[2]Populatia'!J12*'[2]Populatia'!$B$10/('[2]Distante'!J12*'[2]Distante'!J12)</f>
        <v>8.025111471210387</v>
      </c>
      <c r="K12" s="29">
        <f>$A$1*'[2]Populatia'!K12*'[2]Populatia'!$B$11/('[2]Distante'!K12*'[2]Distante'!K12)</f>
        <v>0</v>
      </c>
      <c r="L12" s="28" t="s">
        <v>43</v>
      </c>
      <c r="M12" s="29">
        <v>8</v>
      </c>
      <c r="N12" s="29">
        <f t="shared" si="0"/>
        <v>26510.52274050119</v>
      </c>
    </row>
    <row r="13" spans="1:14" ht="26.25">
      <c r="A13" s="31" t="s">
        <v>11</v>
      </c>
      <c r="B13" s="29">
        <f>$A$1*'[2]Populatia'!B13*'[2]Populatia'!$B$2/('[2]Distante'!B13*'[2]Distante'!B13)</f>
        <v>1.039416433241784</v>
      </c>
      <c r="C13" s="29">
        <f>$A$1*'[2]Populatia'!C13*'[2]Populatia'!$B$3/('[2]Distante'!C13*'[2]Distante'!C13)</f>
        <v>0.6014728083977354</v>
      </c>
      <c r="D13" s="29">
        <f>$A$1*'[2]Populatia'!D13*'[2]Populatia'!$B$4/('[2]Distante'!D13*'[2]Distante'!D13)</f>
        <v>5.292069142007187</v>
      </c>
      <c r="E13" s="29">
        <f>$A$1*'[2]Populatia'!E13*'[2]Populatia'!$B$5/('[2]Distante'!E13*'[2]Distante'!E13)</f>
        <v>9.513843097254425</v>
      </c>
      <c r="F13" s="29">
        <f>$A$1*'[2]Populatia'!F13*'[2]Populatia'!$B$6/('[2]Distante'!F13*'[2]Distante'!F13)</f>
        <v>1.3197826228519167</v>
      </c>
      <c r="G13" s="29">
        <f>$A$1*'[2]Populatia'!G13*'[2]Populatia'!$B$7/('[2]Distante'!G13*'[2]Distante'!G13)</f>
        <v>0.2686483255364966</v>
      </c>
      <c r="H13" s="29">
        <f>$A$1*'[2]Populatia'!H13*'[2]Populatia'!$B$8/('[2]Distante'!H13*'[2]Distante'!H13)</f>
        <v>0.4087714705377485</v>
      </c>
      <c r="I13" s="29">
        <f>$A$1*'[2]Populatia'!I13*'[2]Populatia'!$B$9/('[2]Distante'!I13*'[2]Distante'!I13)</f>
        <v>3.3444849024505876</v>
      </c>
      <c r="J13" s="29">
        <f>$A$1*'[2]Populatia'!J13*'[2]Populatia'!$B$10/('[2]Distante'!J13*'[2]Distante'!J13)</f>
        <v>0.024825307621671254</v>
      </c>
      <c r="K13" s="29">
        <f>$A$1*'[2]Populatia'!K13*'[2]Populatia'!$B$11/('[2]Distante'!K13*'[2]Distante'!K13)</f>
        <v>0</v>
      </c>
      <c r="L13" s="29">
        <f>$A$1*'[2]Populatia'!L13*'[2]Populatia'!$B$12/('[2]Distante'!L13*'[2]Distante'!L13)</f>
        <v>8.075918924</v>
      </c>
      <c r="M13" s="28" t="s">
        <v>43</v>
      </c>
      <c r="N13" s="29">
        <f t="shared" si="0"/>
        <v>29.88923303389955</v>
      </c>
    </row>
    <row r="14" spans="1:14" ht="15.75">
      <c r="A14" s="25" t="s">
        <v>44</v>
      </c>
      <c r="B14" s="29">
        <f>SUM(B2:B13)</f>
        <v>4733.416996999296</v>
      </c>
      <c r="C14" s="29">
        <f>SUM(C2:C13)</f>
        <v>4339.73831307047</v>
      </c>
      <c r="D14" s="29">
        <f>SUM(D2:D13)</f>
        <v>5528.478046503615</v>
      </c>
      <c r="E14" s="29">
        <f>SUM(E2:E13)</f>
        <v>23429.36085503067</v>
      </c>
      <c r="F14" s="29">
        <f>SUM(F2:F13)</f>
        <v>16570.087958328742</v>
      </c>
      <c r="G14" s="29">
        <f>SUM(G2:G13)</f>
        <v>3027.3057708530696</v>
      </c>
      <c r="H14" s="29">
        <f>SUM(H2:H13)</f>
        <v>2917.115284787749</v>
      </c>
      <c r="I14" s="29">
        <f>SUM(I2:I13)</f>
        <v>19958.943979869393</v>
      </c>
      <c r="J14" s="29">
        <f>SUM(J2:J13)</f>
        <v>54.969297892340364</v>
      </c>
      <c r="K14" s="29">
        <f>SUM(K2:K13)</f>
        <v>0</v>
      </c>
      <c r="L14" s="29">
        <f>SUM(L2:L13)</f>
        <v>26510.59865942519</v>
      </c>
      <c r="M14" s="29">
        <f>SUM(M2:M13)</f>
        <v>29.81331410989955</v>
      </c>
      <c r="N14" s="29">
        <f t="shared" si="0"/>
        <v>107099.82847687042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9.57421875" style="32" customWidth="1"/>
    <col min="8" max="8" width="9.28125" style="0" customWidth="1"/>
  </cols>
  <sheetData>
    <row r="1" spans="1:15" s="15" customFormat="1" ht="38.25">
      <c r="A1" s="39">
        <v>2.7099999999999998E-05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44</v>
      </c>
      <c r="O1" s="14"/>
    </row>
    <row r="2" spans="1:15" ht="15.75">
      <c r="A2" s="27" t="s">
        <v>0</v>
      </c>
      <c r="B2" s="28" t="s">
        <v>43</v>
      </c>
      <c r="C2" s="29">
        <v>187.0919399038882</v>
      </c>
      <c r="D2" s="29">
        <v>131.8541821718317</v>
      </c>
      <c r="E2" s="29">
        <v>502.2964420463628</v>
      </c>
      <c r="F2" s="29">
        <v>152.770831183722</v>
      </c>
      <c r="G2" s="29">
        <v>59.28065775454352</v>
      </c>
      <c r="H2" s="29">
        <v>87.0399512777265</v>
      </c>
      <c r="I2" s="29">
        <v>950.8800026656415</v>
      </c>
      <c r="J2" s="29">
        <v>0.8285046223617651</v>
      </c>
      <c r="K2" s="29">
        <v>0</v>
      </c>
      <c r="L2" s="29">
        <v>605.356912869539</v>
      </c>
      <c r="M2" s="29">
        <v>0.5880623244436815</v>
      </c>
      <c r="N2" s="29">
        <f aca="true" t="shared" si="0" ref="N2:N14">SUM(B2:M2)</f>
        <v>2677.987486820061</v>
      </c>
      <c r="O2" s="18"/>
    </row>
    <row r="3" spans="1:15" ht="15.75">
      <c r="A3" s="30" t="s">
        <v>1</v>
      </c>
      <c r="B3" s="29">
        <f>$A$1*'[2]Populatia'!B2*'[2]Populatia'!B3/('[2]Distante'!B3*'[2]Distante'!B3)</f>
        <v>187.0919399038882</v>
      </c>
      <c r="C3" s="28" t="s">
        <v>43</v>
      </c>
      <c r="D3" s="29">
        <v>332.0677303156434</v>
      </c>
      <c r="E3" s="29">
        <v>575.6838262563332</v>
      </c>
      <c r="F3" s="29">
        <v>163.28053570268193</v>
      </c>
      <c r="G3" s="29">
        <v>44.8498966541517</v>
      </c>
      <c r="H3" s="29">
        <v>51.0244209866576</v>
      </c>
      <c r="I3" s="29">
        <v>471.3205109389434</v>
      </c>
      <c r="J3" s="29">
        <v>1.9755476399645358</v>
      </c>
      <c r="K3" s="29">
        <v>0</v>
      </c>
      <c r="L3" s="29">
        <v>627.6243467395684</v>
      </c>
      <c r="M3" s="29">
        <v>0.34029046153608833</v>
      </c>
      <c r="N3" s="29">
        <f t="shared" si="0"/>
        <v>2455.2590455993686</v>
      </c>
      <c r="O3" s="18"/>
    </row>
    <row r="4" spans="1:15" ht="15.75">
      <c r="A4" s="30" t="s">
        <v>2</v>
      </c>
      <c r="B4" s="29">
        <f>$A$1*'[2]Populatia'!B4*'[2]Populatia'!$B$2/('[2]Distante'!B4*'[2]Distante'!B4)</f>
        <v>131.8541821718317</v>
      </c>
      <c r="C4" s="29">
        <f>$A$1*'[2]Populatia'!C4*'[2]Populatia'!$B$3/('[2]Distante'!C4*'[2]Distante'!C4)</f>
        <v>332.0677303156434</v>
      </c>
      <c r="D4" s="28" t="s">
        <v>43</v>
      </c>
      <c r="E4" s="29">
        <v>952.3017840074647</v>
      </c>
      <c r="F4" s="29">
        <v>210.04158831790562</v>
      </c>
      <c r="G4" s="29">
        <v>36.73976270005093</v>
      </c>
      <c r="H4" s="29">
        <v>54.23811437426211</v>
      </c>
      <c r="I4" s="29">
        <v>497.7087294218497</v>
      </c>
      <c r="J4" s="29">
        <v>16.03798501973207</v>
      </c>
      <c r="K4" s="29">
        <v>0</v>
      </c>
      <c r="L4" s="29">
        <v>893.8188916566368</v>
      </c>
      <c r="M4" s="29">
        <v>2.9940516440165923</v>
      </c>
      <c r="N4" s="29">
        <f t="shared" si="0"/>
        <v>3127.8028196293935</v>
      </c>
      <c r="O4" s="18"/>
    </row>
    <row r="5" spans="1:15" ht="26.25">
      <c r="A5" s="30" t="s">
        <v>3</v>
      </c>
      <c r="B5" s="29">
        <f>$A$1*'[2]Populatia'!B5*'[2]Populatia'!$B$2/('[2]Distante'!B5*'[2]Distante'!B5)</f>
        <v>502.2964420463628</v>
      </c>
      <c r="C5" s="29">
        <f>$A$1*'[2]Populatia'!C5*'[2]Populatia'!$B$3/('[2]Distante'!C5*'[2]Distante'!C5)</f>
        <v>575.6838262563332</v>
      </c>
      <c r="D5" s="29">
        <f>$A$1*'[2]Populatia'!D5*'[2]Populatia'!$B$4/('[2]Distante'!D5*'[2]Distante'!D5)</f>
        <v>952.3017840074647</v>
      </c>
      <c r="E5" s="28" t="s">
        <v>43</v>
      </c>
      <c r="F5" s="29">
        <v>2209.425283436843</v>
      </c>
      <c r="G5" s="29">
        <v>177.90692009999998</v>
      </c>
      <c r="H5" s="29">
        <v>199.44677443460586</v>
      </c>
      <c r="I5" s="29">
        <v>3618.6956411571323</v>
      </c>
      <c r="J5" s="29">
        <v>3.7886710098833825</v>
      </c>
      <c r="K5" s="29">
        <v>0</v>
      </c>
      <c r="L5" s="29">
        <v>5010.514240503263</v>
      </c>
      <c r="M5" s="29">
        <v>5.382570938112628</v>
      </c>
      <c r="N5" s="29">
        <f t="shared" si="0"/>
        <v>13255.442153889999</v>
      </c>
      <c r="O5" s="18"/>
    </row>
    <row r="6" spans="1:15" ht="26.25">
      <c r="A6" s="30" t="s">
        <v>4</v>
      </c>
      <c r="B6" s="29">
        <f>$A$1*'[2]Populatia'!B6*'[2]Populatia'!$B$2/('[2]Distante'!B6*'[2]Distante'!B6)</f>
        <v>152.770831183722</v>
      </c>
      <c r="C6" s="29">
        <f>$A$1*'[2]Populatia'!C6*'[2]Populatia'!$B$3/('[2]Distante'!C6*'[2]Distante'!C6)</f>
        <v>163.28053570268193</v>
      </c>
      <c r="D6" s="29">
        <f>$A$1*'[2]Populatia'!D6*'[2]Populatia'!$B$4/('[2]Distante'!D6*'[2]Distante'!D6)</f>
        <v>210.04158831790562</v>
      </c>
      <c r="E6" s="29">
        <f>$A$1*'[2]Populatia'!E6*'[2]Populatia'!$B$5/('[2]Distante'!E6*'[2]Distante'!E6)</f>
        <v>2209.425283436843</v>
      </c>
      <c r="F6" s="28" t="s">
        <v>43</v>
      </c>
      <c r="G6" s="29">
        <v>95.37845559917353</v>
      </c>
      <c r="H6" s="29">
        <v>89.30896169142115</v>
      </c>
      <c r="I6" s="29">
        <v>1786.9361715688478</v>
      </c>
      <c r="J6" s="29">
        <v>0.9232376864377383</v>
      </c>
      <c r="K6" s="29">
        <v>0</v>
      </c>
      <c r="L6" s="29">
        <v>4665.914424617341</v>
      </c>
      <c r="M6" s="29">
        <v>0.7466828617805207</v>
      </c>
      <c r="N6" s="29">
        <f t="shared" si="0"/>
        <v>9374.726172666153</v>
      </c>
      <c r="O6" s="18"/>
    </row>
    <row r="7" spans="1:15" ht="15.75">
      <c r="A7" s="31" t="s">
        <v>5</v>
      </c>
      <c r="B7" s="29">
        <f>$A$1*'[2]Populatia'!B7*'[2]Populatia'!$B$2/('[2]Distante'!B7*'[2]Distante'!B7)</f>
        <v>59.28065775454352</v>
      </c>
      <c r="C7" s="29">
        <f>$A$1*'[2]Populatia'!C7*'[2]Populatia'!$B$3/('[2]Distante'!C7*'[2]Distante'!C7)</f>
        <v>44.8498966541517</v>
      </c>
      <c r="D7" s="29">
        <f>$A$1*'[2]Populatia'!D7*'[2]Populatia'!$B$4/('[2]Distante'!D7*'[2]Distante'!D7)</f>
        <v>36.73976270005093</v>
      </c>
      <c r="E7" s="29">
        <f>$A$1*'[2]Populatia'!E7*'[2]Populatia'!$B$5/('[2]Distante'!E7*'[2]Distante'!E7)</f>
        <v>177.90692009999998</v>
      </c>
      <c r="F7" s="29">
        <f>$A$1*'[2]Populatia'!F7*'[2]Populatia'!$B$6/('[2]Distante'!F7*'[2]Distante'!F7)</f>
        <v>95.37845559917353</v>
      </c>
      <c r="G7" s="28" t="s">
        <v>43</v>
      </c>
      <c r="H7" s="29">
        <v>279.78950390625</v>
      </c>
      <c r="I7" s="29">
        <v>771.4326148148147</v>
      </c>
      <c r="J7" s="29">
        <v>0.20910048152314015</v>
      </c>
      <c r="K7" s="29">
        <v>0</v>
      </c>
      <c r="L7" s="29">
        <v>246.9956771439006</v>
      </c>
      <c r="M7" s="29">
        <v>0.1519910150738843</v>
      </c>
      <c r="N7" s="29">
        <f t="shared" si="0"/>
        <v>1712.734580169482</v>
      </c>
      <c r="O7" s="18"/>
    </row>
    <row r="8" spans="1:15" ht="29.25" customHeight="1">
      <c r="A8" s="31" t="s">
        <v>6</v>
      </c>
      <c r="B8" s="29">
        <f>$A$1*'[2]Populatia'!B8*'[2]Populatia'!$B$2/('[2]Distante'!B8*'[2]Distante'!B8)</f>
        <v>87.0399512777265</v>
      </c>
      <c r="C8" s="29">
        <f>$A$1*'[2]Populatia'!C8*'[2]Populatia'!$B$3/('[2]Distante'!C8*'[2]Distante'!C8)</f>
        <v>51.0244209866576</v>
      </c>
      <c r="D8" s="29">
        <f>$A$1*'[2]Populatia'!D8*'[2]Populatia'!$B$4/('[2]Distante'!D8*'[2]Distante'!D8)</f>
        <v>54.23811437426211</v>
      </c>
      <c r="E8" s="29">
        <f>$A$1*'[2]Populatia'!E8*'[2]Populatia'!$B$5/('[2]Distante'!E8*'[2]Distante'!E8)</f>
        <v>199.44677443460586</v>
      </c>
      <c r="F8" s="29">
        <f>$A$1*'[2]Populatia'!F8*'[2]Populatia'!$B$6/('[2]Distante'!F8*'[2]Distante'!F8)</f>
        <v>89.30896169142115</v>
      </c>
      <c r="G8" s="29">
        <f>$A$1*'[2]Populatia'!G8*'[2]Populatia'!$B$7/('[2]Distante'!G8*'[2]Distante'!G8)</f>
        <v>279.78950390625</v>
      </c>
      <c r="H8" s="28" t="s">
        <v>43</v>
      </c>
      <c r="I8" s="29">
        <v>570.1612800567108</v>
      </c>
      <c r="J8" s="29">
        <v>0.33393096667435723</v>
      </c>
      <c r="K8" s="29">
        <v>0</v>
      </c>
      <c r="L8" s="29">
        <v>318.818784871379</v>
      </c>
      <c r="M8" s="29">
        <v>0.23126736642114787</v>
      </c>
      <c r="N8" s="29">
        <f t="shared" si="0"/>
        <v>1650.3929899321085</v>
      </c>
      <c r="O8" s="18"/>
    </row>
    <row r="9" spans="1:15" ht="15.75">
      <c r="A9" s="31" t="s">
        <v>7</v>
      </c>
      <c r="B9" s="29">
        <f>$A$1*'[2]Populatia'!B9*'[2]Populatia'!$B$2/('[2]Distante'!B9*'[2]Distante'!B9)</f>
        <v>950.8800026656415</v>
      </c>
      <c r="C9" s="29">
        <f>$A$1*'[2]Populatia'!C9*'[2]Populatia'!$B$3/('[2]Distante'!C9*'[2]Distante'!C9)</f>
        <v>471.3205109389434</v>
      </c>
      <c r="D9" s="29">
        <f>$A$1*'[2]Populatia'!D9*'[2]Populatia'!$B$4/('[2]Distante'!D9*'[2]Distante'!D9)</f>
        <v>497.7087294218497</v>
      </c>
      <c r="E9" s="29">
        <f>$A$1*'[2]Populatia'!E9*'[2]Populatia'!$B$5/('[2]Distante'!E9*'[2]Distante'!E9)</f>
        <v>3618.6956411571323</v>
      </c>
      <c r="F9" s="29">
        <f>$A$1*'[2]Populatia'!F9*'[2]Populatia'!$B$6/('[2]Distante'!F9*'[2]Distante'!F9)</f>
        <v>1786.9361715688478</v>
      </c>
      <c r="G9" s="29">
        <f>$A$1*'[2]Populatia'!G9*'[2]Populatia'!$B$7/('[2]Distante'!G9*'[2]Distante'!G9)</f>
        <v>771.4326148148147</v>
      </c>
      <c r="H9" s="29">
        <f>$A$1*'[2]Populatia'!H9*'[2]Populatia'!$B$8/('[2]Distante'!H9*'[2]Distante'!H9)</f>
        <v>570.1612800567108</v>
      </c>
      <c r="I9" s="28" t="s">
        <v>43</v>
      </c>
      <c r="J9" s="29">
        <v>2.4482143516291757</v>
      </c>
      <c r="K9" s="29">
        <v>0</v>
      </c>
      <c r="L9" s="29">
        <v>2620.5367998178353</v>
      </c>
      <c r="M9" s="29">
        <v>1.8921824813446957</v>
      </c>
      <c r="N9" s="29">
        <f t="shared" si="0"/>
        <v>11292.012147274749</v>
      </c>
      <c r="O9" s="18"/>
    </row>
    <row r="10" spans="1:15" ht="15.75">
      <c r="A10" s="31" t="s">
        <v>8</v>
      </c>
      <c r="B10" s="29">
        <f>$A$1*'[2]Populatia'!B10*'[2]Populatia'!$B$2/('[2]Distante'!B10*'[2]Distante'!B10)</f>
        <v>0.8285046223617651</v>
      </c>
      <c r="C10" s="29">
        <f>$A$1*'[2]Populatia'!C10*'[2]Populatia'!$B$3/('[2]Distante'!C10*'[2]Distante'!C10)</f>
        <v>1.9755476399645358</v>
      </c>
      <c r="D10" s="29">
        <f>$A$1*'[2]Populatia'!D10*'[2]Populatia'!$B$4/('[2]Distante'!D10*'[2]Distante'!D10)</f>
        <v>16.03798501973207</v>
      </c>
      <c r="E10" s="29">
        <f>$A$1*'[2]Populatia'!E10*'[2]Populatia'!$B$5/('[2]Distante'!E10*'[2]Distante'!E10)</f>
        <v>3.7886710098833825</v>
      </c>
      <c r="F10" s="29">
        <f>$A$1*'[2]Populatia'!F10*'[2]Populatia'!$B$6/('[2]Distante'!F10*'[2]Distante'!F10)</f>
        <v>0.9232376864377383</v>
      </c>
      <c r="G10" s="29">
        <f>$A$1*'[2]Populatia'!G10*'[2]Populatia'!$B$7/('[2]Distante'!G10*'[2]Distante'!G10)</f>
        <v>0.20910048152314015</v>
      </c>
      <c r="H10" s="29">
        <f>$A$1*'[2]Populatia'!H10*'[2]Populatia'!$B$8/('[2]Distante'!H10*'[2]Distante'!H10)</f>
        <v>0.33393096667435723</v>
      </c>
      <c r="I10" s="29">
        <f>$A$1*'[2]Populatia'!I10*'[2]Populatia'!$B$9/('[2]Distante'!I10*'[2]Distante'!I10)</f>
        <v>2.4482143516291757</v>
      </c>
      <c r="J10" s="28" t="s">
        <v>43</v>
      </c>
      <c r="K10" s="29">
        <v>0</v>
      </c>
      <c r="L10" s="29">
        <v>4.540303149682703</v>
      </c>
      <c r="M10" s="29">
        <v>0.014045215794306702</v>
      </c>
      <c r="N10" s="29">
        <f t="shared" si="0"/>
        <v>31.09954014368318</v>
      </c>
      <c r="O10" s="18"/>
    </row>
    <row r="11" spans="1:15" ht="26.25">
      <c r="A11" s="31" t="s">
        <v>9</v>
      </c>
      <c r="B11" s="29">
        <f>$A$1*'[2]Populatia'!B11*'[2]Populatia'!$B$2/('[2]Distante'!B11*'[2]Distante'!B11)</f>
        <v>0</v>
      </c>
      <c r="C11" s="29">
        <f>$A$1*'[2]Populatia'!C11*'[2]Populatia'!$B$3/('[2]Distante'!C11*'[2]Distante'!C11)</f>
        <v>0</v>
      </c>
      <c r="D11" s="29">
        <f>$A$1*'[2]Populatia'!D11*'[2]Populatia'!$B$4/('[2]Distante'!D11*'[2]Distante'!D11)</f>
        <v>0</v>
      </c>
      <c r="E11" s="29">
        <f>$A$1*'[2]Populatia'!E11*'[2]Populatia'!$B$5/('[2]Distante'!E11*'[2]Distante'!E11)</f>
        <v>0</v>
      </c>
      <c r="F11" s="29">
        <f>$A$1*'[2]Populatia'!F11*'[2]Populatia'!$B$6/('[2]Distante'!F11*'[2]Distante'!F11)</f>
        <v>0</v>
      </c>
      <c r="G11" s="29">
        <f>$A$1*'[2]Populatia'!G11*'[2]Populatia'!$B$7/('[2]Distante'!G11*'[2]Distante'!G11)</f>
        <v>0</v>
      </c>
      <c r="H11" s="29">
        <f>$A$1*'[2]Populatia'!H11*'[2]Populatia'!$B$8/('[2]Distante'!H11*'[2]Distante'!H11)</f>
        <v>0</v>
      </c>
      <c r="I11" s="29">
        <f>$A$1*'[2]Populatia'!I11*'[2]Populatia'!$B$9/('[2]Distante'!I11*'[2]Distante'!I11)</f>
        <v>0</v>
      </c>
      <c r="J11" s="29">
        <f>$A$1*'[2]Populatia'!J11*'[2]Populatia'!$B$10/('[2]Distante'!J11*'[2]Distante'!J11)</f>
        <v>0</v>
      </c>
      <c r="K11" s="28" t="s">
        <v>43</v>
      </c>
      <c r="L11" s="29">
        <v>0</v>
      </c>
      <c r="M11" s="29">
        <v>0</v>
      </c>
      <c r="N11" s="29">
        <f t="shared" si="0"/>
        <v>0</v>
      </c>
      <c r="O11" s="18"/>
    </row>
    <row r="12" spans="1:15" ht="15.75">
      <c r="A12" s="31" t="s">
        <v>10</v>
      </c>
      <c r="B12" s="29">
        <f>$A$1*'[2]Populatia'!B12*'[2]Populatia'!$B$2/('[2]Distante'!B12*'[2]Distante'!B12)</f>
        <v>605.356912869539</v>
      </c>
      <c r="C12" s="29">
        <f>$A$1*'[2]Populatia'!C12*'[2]Populatia'!$B$3/('[2]Distante'!C12*'[2]Distante'!C12)</f>
        <v>627.6243467395684</v>
      </c>
      <c r="D12" s="29">
        <f>$A$1*'[2]Populatia'!D12*'[2]Populatia'!$B$4/('[2]Distante'!D12*'[2]Distante'!D12)</f>
        <v>893.8188916566368</v>
      </c>
      <c r="E12" s="29">
        <f>$A$1*'[2]Populatia'!E12*'[2]Populatia'!$B$5/('[2]Distante'!E12*'[2]Distante'!E12)</f>
        <v>5010.514240503263</v>
      </c>
      <c r="F12" s="29">
        <f>$A$1*'[2]Populatia'!F12*'[2]Populatia'!$B$6/('[2]Distante'!F12*'[2]Distante'!F12)</f>
        <v>4665.914424617341</v>
      </c>
      <c r="G12" s="29">
        <f>$A$1*'[2]Populatia'!G12*'[2]Populatia'!$B$7/('[2]Distante'!G12*'[2]Distante'!G12)</f>
        <v>246.9956771439006</v>
      </c>
      <c r="H12" s="29">
        <f>$A$1*'[2]Populatia'!H12*'[2]Populatia'!$B$8/('[2]Distante'!H12*'[2]Distante'!H12)</f>
        <v>318.818784871379</v>
      </c>
      <c r="I12" s="29">
        <f>$A$1*'[2]Populatia'!I12*'[2]Populatia'!$B$9/('[2]Distante'!I12*'[2]Distante'!I12)</f>
        <v>2620.5367998178353</v>
      </c>
      <c r="J12" s="29">
        <f>$A$1*'[2]Populatia'!J12*'[2]Populatia'!$B$10/('[2]Distante'!J12*'[2]Distante'!J12)</f>
        <v>4.540303149682703</v>
      </c>
      <c r="K12" s="29">
        <f>$A$1*'[2]Populatia'!K12*'[2]Populatia'!$B$11/('[2]Distante'!K12*'[2]Distante'!K12)</f>
        <v>0</v>
      </c>
      <c r="L12" s="28" t="s">
        <v>43</v>
      </c>
      <c r="M12" s="29">
        <v>5</v>
      </c>
      <c r="N12" s="29">
        <f t="shared" si="0"/>
        <v>14999.120381369146</v>
      </c>
      <c r="O12" s="18"/>
    </row>
    <row r="13" spans="1:15" ht="26.25">
      <c r="A13" s="31" t="s">
        <v>11</v>
      </c>
      <c r="B13" s="29">
        <f>$A$1*'[2]Populatia'!B13*'[2]Populatia'!$B$2/('[2]Distante'!B13*'[2]Distante'!B13)</f>
        <v>0.5880623244436815</v>
      </c>
      <c r="C13" s="29">
        <f>$A$1*'[2]Populatia'!C13*'[2]Populatia'!$B$3/('[2]Distante'!C13*'[2]Distante'!C13)</f>
        <v>0.34029046153608833</v>
      </c>
      <c r="D13" s="29">
        <f>$A$1*'[2]Populatia'!D13*'[2]Populatia'!$B$4/('[2]Distante'!D13*'[2]Distante'!D13)</f>
        <v>2.9940516440165923</v>
      </c>
      <c r="E13" s="29">
        <f>$A$1*'[2]Populatia'!E13*'[2]Populatia'!$B$5/('[2]Distante'!E13*'[2]Distante'!E13)</f>
        <v>5.382570938112628</v>
      </c>
      <c r="F13" s="29">
        <f>$A$1*'[2]Populatia'!F13*'[2]Populatia'!$B$6/('[2]Distante'!F13*'[2]Distante'!F13)</f>
        <v>0.7466828617805207</v>
      </c>
      <c r="G13" s="29">
        <f>$A$1*'[2]Populatia'!G13*'[2]Populatia'!$B$7/('[2]Distante'!G13*'[2]Distante'!G13)</f>
        <v>0.1519910150738843</v>
      </c>
      <c r="H13" s="29">
        <f>$A$1*'[2]Populatia'!H13*'[2]Populatia'!$B$8/('[2]Distante'!H13*'[2]Distante'!H13)</f>
        <v>0.23126736642114787</v>
      </c>
      <c r="I13" s="29">
        <f>$A$1*'[2]Populatia'!I13*'[2]Populatia'!$B$9/('[2]Distante'!I13*'[2]Distante'!I13)</f>
        <v>1.8921824813446957</v>
      </c>
      <c r="J13" s="29">
        <f>$A$1*'[2]Populatia'!J13*'[2]Populatia'!$B$10/('[2]Distante'!J13*'[2]Distante'!J13)</f>
        <v>0.014045215794306702</v>
      </c>
      <c r="K13" s="29">
        <f>$A$1*'[2]Populatia'!K13*'[2]Populatia'!$B$11/('[2]Distante'!K13*'[2]Distante'!K13)</f>
        <v>0</v>
      </c>
      <c r="L13" s="29">
        <f>$A$1*'[2]Populatia'!L13*'[2]Populatia'!$B$12/('[2]Distante'!L13*'[2]Distante'!L13)</f>
        <v>4.569048075999999</v>
      </c>
      <c r="M13" s="28" t="s">
        <v>43</v>
      </c>
      <c r="N13" s="29">
        <f t="shared" si="0"/>
        <v>16.910192384523544</v>
      </c>
      <c r="O13" s="18"/>
    </row>
    <row r="14" spans="1:15" ht="15.75">
      <c r="A14" s="25" t="s">
        <v>44</v>
      </c>
      <c r="B14" s="29">
        <f>SUM(B2:B13)</f>
        <v>2677.987486820061</v>
      </c>
      <c r="C14" s="29">
        <f>SUM(C2:C13)</f>
        <v>2455.2590455993686</v>
      </c>
      <c r="D14" s="29">
        <f>SUM(D2:D13)</f>
        <v>3127.8028196293935</v>
      </c>
      <c r="E14" s="29">
        <f>SUM(E2:E13)</f>
        <v>13255.442153889999</v>
      </c>
      <c r="F14" s="29">
        <f>SUM(F2:F13)</f>
        <v>9374.726172666153</v>
      </c>
      <c r="G14" s="29">
        <f>SUM(G2:G13)</f>
        <v>1712.734580169482</v>
      </c>
      <c r="H14" s="29">
        <f>SUM(H2:H13)</f>
        <v>1650.3929899321085</v>
      </c>
      <c r="I14" s="29">
        <f>SUM(I2:I13)</f>
        <v>11292.012147274749</v>
      </c>
      <c r="J14" s="29">
        <f>SUM(J2:J13)</f>
        <v>31.09954014368318</v>
      </c>
      <c r="K14" s="29">
        <f>SUM(K2:K13)</f>
        <v>0</v>
      </c>
      <c r="L14" s="29">
        <f>SUM(L2:L13)</f>
        <v>14998.689429445147</v>
      </c>
      <c r="M14" s="29">
        <f>SUM(M2:M13)</f>
        <v>17.341144308523546</v>
      </c>
      <c r="N14" s="29">
        <f t="shared" si="0"/>
        <v>60593.487509878665</v>
      </c>
      <c r="O14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C1">
      <pane xSplit="2" topLeftCell="E1" activePane="topRight" state="frozen"/>
      <selection pane="topLeft" activeCell="C1" sqref="C1"/>
      <selection pane="topRight" activeCell="L9" sqref="L9"/>
    </sheetView>
  </sheetViews>
  <sheetFormatPr defaultColWidth="9.140625" defaultRowHeight="15"/>
  <sheetData>
    <row r="1" spans="5:16" ht="15.7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5:16" ht="15.75">
      <c r="E2" s="1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</row>
    <row r="3" spans="1:17" ht="15.75">
      <c r="A3" s="3">
        <v>1</v>
      </c>
      <c r="B3" s="2" t="s">
        <v>0</v>
      </c>
      <c r="C3" s="2"/>
      <c r="D3" s="2"/>
      <c r="E3" s="4"/>
      <c r="F3" s="4"/>
      <c r="G3" s="7">
        <f>6</f>
        <v>6</v>
      </c>
      <c r="H3" s="7">
        <f>10</f>
        <v>10</v>
      </c>
      <c r="I3" s="4"/>
      <c r="J3" s="7">
        <f>10+12</f>
        <v>22</v>
      </c>
      <c r="K3" s="7">
        <f>5+73</f>
        <v>78</v>
      </c>
      <c r="L3" s="7">
        <f>16+289+124+51+19+72</f>
        <v>571</v>
      </c>
      <c r="M3" s="7">
        <f>8</f>
        <v>8</v>
      </c>
      <c r="N3" s="4"/>
      <c r="O3" s="7">
        <f>12</f>
        <v>12</v>
      </c>
      <c r="P3" s="4"/>
      <c r="Q3" s="8">
        <f aca="true" t="shared" si="0" ref="Q3:Q14">COUNT(E3:P3)</f>
        <v>7</v>
      </c>
    </row>
    <row r="4" spans="1:17" ht="15.75">
      <c r="A4" s="3">
        <v>2</v>
      </c>
      <c r="B4" s="2" t="s">
        <v>1</v>
      </c>
      <c r="C4" s="2"/>
      <c r="D4" s="2"/>
      <c r="E4" s="4"/>
      <c r="F4" s="4"/>
      <c r="G4" s="7">
        <f>9+25+176</f>
        <v>210</v>
      </c>
      <c r="H4" s="7">
        <f>3+107</f>
        <v>110</v>
      </c>
      <c r="I4" s="4"/>
      <c r="J4" s="7">
        <f>70</f>
        <v>70</v>
      </c>
      <c r="K4" s="7">
        <f>50</f>
        <v>50</v>
      </c>
      <c r="L4" s="7">
        <f>222+3+92+54</f>
        <v>371</v>
      </c>
      <c r="M4" s="7">
        <f>5</f>
        <v>5</v>
      </c>
      <c r="N4" s="4"/>
      <c r="O4" s="7">
        <f>42</f>
        <v>42</v>
      </c>
      <c r="P4" s="4"/>
      <c r="Q4" s="8">
        <f t="shared" si="0"/>
        <v>7</v>
      </c>
    </row>
    <row r="5" spans="1:17" ht="15.75">
      <c r="A5" s="3">
        <v>3</v>
      </c>
      <c r="B5" s="2" t="s">
        <v>2</v>
      </c>
      <c r="C5" s="2"/>
      <c r="D5" s="2"/>
      <c r="E5" s="7">
        <f>17</f>
        <v>17</v>
      </c>
      <c r="F5" s="7">
        <f>12+31+151</f>
        <v>194</v>
      </c>
      <c r="G5" s="4"/>
      <c r="H5" s="7">
        <f>3+305+225+136+27+115+139+178</f>
        <v>1128</v>
      </c>
      <c r="I5" s="7">
        <f>34</f>
        <v>34</v>
      </c>
      <c r="J5" s="7">
        <f>6+100+24</f>
        <v>130</v>
      </c>
      <c r="K5" s="7">
        <f>10+169+18+2</f>
        <v>199</v>
      </c>
      <c r="L5" s="7">
        <f>6+3+1+241+159+40+213+406+76+12+4</f>
        <v>1161</v>
      </c>
      <c r="M5" s="7">
        <f>5+2+9+15+11+2+14+5</f>
        <v>63</v>
      </c>
      <c r="N5" s="4"/>
      <c r="O5" s="7">
        <f>190+120+25+13+41</f>
        <v>389</v>
      </c>
      <c r="P5" s="4"/>
      <c r="Q5" s="8">
        <f t="shared" si="0"/>
        <v>9</v>
      </c>
    </row>
    <row r="6" spans="1:17" ht="15.75">
      <c r="A6" s="3">
        <v>4</v>
      </c>
      <c r="B6" s="2" t="s">
        <v>3</v>
      </c>
      <c r="C6" s="2"/>
      <c r="D6" s="2"/>
      <c r="E6" s="7">
        <f>31</f>
        <v>31</v>
      </c>
      <c r="F6" s="7">
        <f>13+128</f>
        <v>141</v>
      </c>
      <c r="G6" s="7">
        <f>5+49+321+191+150+18+155+59+178</f>
        <v>1126</v>
      </c>
      <c r="H6" s="4"/>
      <c r="I6" s="7">
        <f>28</f>
        <v>28</v>
      </c>
      <c r="J6" s="7">
        <f>87</f>
        <v>87</v>
      </c>
      <c r="K6" s="7">
        <f>2+156</f>
        <v>158</v>
      </c>
      <c r="L6" s="7">
        <f>11+367+285+22+199+211</f>
        <v>1095</v>
      </c>
      <c r="M6" s="7">
        <f>21+6+14+2+11</f>
        <v>54</v>
      </c>
      <c r="N6" s="4"/>
      <c r="O6" s="7">
        <f>12+146+163</f>
        <v>321</v>
      </c>
      <c r="P6" s="4"/>
      <c r="Q6" s="8">
        <f t="shared" si="0"/>
        <v>9</v>
      </c>
    </row>
    <row r="7" spans="1:17" ht="15.75">
      <c r="A7" s="3">
        <v>5</v>
      </c>
      <c r="B7" s="2" t="s">
        <v>4</v>
      </c>
      <c r="C7" s="2"/>
      <c r="D7" s="2"/>
      <c r="E7" s="7">
        <f>5</f>
        <v>5</v>
      </c>
      <c r="F7" s="7">
        <f>20</f>
        <v>20</v>
      </c>
      <c r="G7" s="7">
        <f>5+94+25+17</f>
        <v>141</v>
      </c>
      <c r="H7" s="7">
        <f>53+28</f>
        <v>81</v>
      </c>
      <c r="I7" s="4"/>
      <c r="J7" s="7">
        <f>36</f>
        <v>36</v>
      </c>
      <c r="K7" s="7">
        <f>40+27</f>
        <v>67</v>
      </c>
      <c r="L7" s="7">
        <f>25+65+28+8</f>
        <v>126</v>
      </c>
      <c r="M7" s="7">
        <f>2</f>
        <v>2</v>
      </c>
      <c r="N7" s="4"/>
      <c r="O7" s="7">
        <f>27+34</f>
        <v>61</v>
      </c>
      <c r="P7" s="4"/>
      <c r="Q7" s="8">
        <f t="shared" si="0"/>
        <v>9</v>
      </c>
    </row>
    <row r="8" spans="1:17" ht="15.75">
      <c r="A8" s="3">
        <v>6</v>
      </c>
      <c r="B8" s="2" t="s">
        <v>5</v>
      </c>
      <c r="C8" s="2"/>
      <c r="D8" s="2"/>
      <c r="E8" s="9">
        <f>11+25</f>
        <v>36</v>
      </c>
      <c r="F8" s="5"/>
      <c r="G8" s="9">
        <f>3+106</f>
        <v>109</v>
      </c>
      <c r="H8" s="5"/>
      <c r="I8" s="9">
        <f>8</f>
        <v>8</v>
      </c>
      <c r="J8" s="5"/>
      <c r="K8" s="9">
        <f>1+29+11</f>
        <v>41</v>
      </c>
      <c r="L8" s="9">
        <f>3+45+3+54+14+109+83+104+87+84+37+71</f>
        <v>694</v>
      </c>
      <c r="M8" s="9">
        <f>13</f>
        <v>13</v>
      </c>
      <c r="N8" s="5"/>
      <c r="O8" s="9">
        <f>57+13+8+4</f>
        <v>82</v>
      </c>
      <c r="P8" s="5"/>
      <c r="Q8" s="8">
        <f t="shared" si="0"/>
        <v>7</v>
      </c>
    </row>
    <row r="9" spans="1:17" ht="15.75">
      <c r="A9" s="3">
        <v>7</v>
      </c>
      <c r="B9" s="2" t="s">
        <v>6</v>
      </c>
      <c r="C9" s="2"/>
      <c r="D9" s="2"/>
      <c r="E9" s="7">
        <f>6+25</f>
        <v>31</v>
      </c>
      <c r="F9" s="7">
        <f>2</f>
        <v>2</v>
      </c>
      <c r="G9" s="7">
        <f>3+2+142+8</f>
        <v>155</v>
      </c>
      <c r="H9" s="7">
        <f>38</f>
        <v>38</v>
      </c>
      <c r="I9" s="7">
        <f>21</f>
        <v>21</v>
      </c>
      <c r="J9" s="7">
        <f>46+37+28+80+121+68+77</f>
        <v>457</v>
      </c>
      <c r="K9" s="4"/>
      <c r="L9" s="7">
        <f>3+4+97+2+10+108+114+98+163+91+4+11</f>
        <v>705</v>
      </c>
      <c r="M9" s="7">
        <f>6</f>
        <v>6</v>
      </c>
      <c r="N9" s="4"/>
      <c r="O9" s="7">
        <f>83+37+10+4+8</f>
        <v>142</v>
      </c>
      <c r="P9" s="4"/>
      <c r="Q9" s="8">
        <f t="shared" si="0"/>
        <v>9</v>
      </c>
    </row>
    <row r="10" spans="1:17" ht="15.75">
      <c r="A10" s="3">
        <v>8</v>
      </c>
      <c r="B10" s="2" t="s">
        <v>7</v>
      </c>
      <c r="C10" s="2"/>
      <c r="D10" s="2"/>
      <c r="E10" s="9">
        <f>40+397+52+47+21+46</f>
        <v>603</v>
      </c>
      <c r="F10" s="9">
        <f>229+100+43</f>
        <v>372</v>
      </c>
      <c r="G10" s="9">
        <f>18+3+4+125+3+160+18+263+32</f>
        <v>626</v>
      </c>
      <c r="H10" s="9">
        <f>9+318+270+36+440</f>
        <v>1073</v>
      </c>
      <c r="I10" s="9">
        <f>44</f>
        <v>44</v>
      </c>
      <c r="J10" s="9">
        <f>10+3+37+15+126+40+93+9+11+23</f>
        <v>367</v>
      </c>
      <c r="K10" s="9">
        <f>1+22+3+67+14+225+137+172+63+210+53+60</f>
        <v>1027</v>
      </c>
      <c r="L10" s="5"/>
      <c r="M10" s="9">
        <f>27+20+8+5</f>
        <v>60</v>
      </c>
      <c r="N10" s="5"/>
      <c r="O10" s="9">
        <f>100+26+188+200+165+187+137+9+59+69+110</f>
        <v>1250</v>
      </c>
      <c r="P10" s="5"/>
      <c r="Q10" s="8">
        <f t="shared" si="0"/>
        <v>9</v>
      </c>
    </row>
    <row r="11" spans="1:17" ht="15.75">
      <c r="A11" s="3">
        <v>9</v>
      </c>
      <c r="B11" s="2" t="s">
        <v>8</v>
      </c>
      <c r="C11" s="2"/>
      <c r="D11" s="2"/>
      <c r="E11" s="5"/>
      <c r="F11" s="5"/>
      <c r="G11" s="9">
        <f>1+5+4+8+2</f>
        <v>20</v>
      </c>
      <c r="H11" s="9">
        <f>2</f>
        <v>2</v>
      </c>
      <c r="I11" s="5"/>
      <c r="J11" s="5"/>
      <c r="K11" s="5"/>
      <c r="L11" s="5"/>
      <c r="M11" s="5"/>
      <c r="N11" s="6"/>
      <c r="O11" s="9">
        <f>3</f>
        <v>3</v>
      </c>
      <c r="P11" s="5"/>
      <c r="Q11" s="8">
        <f t="shared" si="0"/>
        <v>3</v>
      </c>
    </row>
    <row r="12" spans="1:17" ht="15.75">
      <c r="A12" s="3">
        <v>10</v>
      </c>
      <c r="B12" s="2" t="s">
        <v>9</v>
      </c>
      <c r="C12" s="2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>
        <f t="shared" si="0"/>
        <v>0</v>
      </c>
    </row>
    <row r="13" spans="1:17" ht="15.75">
      <c r="A13" s="3">
        <v>11</v>
      </c>
      <c r="B13" s="2" t="s">
        <v>10</v>
      </c>
      <c r="C13" s="2"/>
      <c r="D13" s="2"/>
      <c r="E13" s="7">
        <f>46</f>
        <v>46</v>
      </c>
      <c r="F13" s="7">
        <f>47</f>
        <v>47</v>
      </c>
      <c r="G13" s="7">
        <f>21+288+96+44+52</f>
        <v>501</v>
      </c>
      <c r="H13" s="7">
        <f>17+202+142</f>
        <v>361</v>
      </c>
      <c r="I13" s="7">
        <f>55+92+46+83+53+10+62+56</f>
        <v>457</v>
      </c>
      <c r="J13" s="7">
        <f>102</f>
        <v>102</v>
      </c>
      <c r="K13" s="7">
        <f>7+91+3+56+45</f>
        <v>202</v>
      </c>
      <c r="L13" s="7">
        <f>84+26+211+308+166+253+97+100+93</f>
        <v>1338</v>
      </c>
      <c r="M13" s="7">
        <f>15+10+18</f>
        <v>43</v>
      </c>
      <c r="N13" s="4"/>
      <c r="O13" s="4"/>
      <c r="P13" s="4"/>
      <c r="Q13" s="8">
        <f t="shared" si="0"/>
        <v>9</v>
      </c>
    </row>
    <row r="14" spans="1:17" ht="15.75">
      <c r="A14" s="3">
        <v>12</v>
      </c>
      <c r="B14" s="2" t="s">
        <v>11</v>
      </c>
      <c r="C14" s="2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>
        <f t="shared" si="0"/>
        <v>0</v>
      </c>
    </row>
    <row r="15" spans="5:16" ht="15.75">
      <c r="E15" s="8">
        <f>COUNT(E3:E14)</f>
        <v>7</v>
      </c>
      <c r="F15" s="8">
        <f>COUNT(F3:F14)</f>
        <v>6</v>
      </c>
      <c r="G15" s="8">
        <f>COUNT(G3:G14)</f>
        <v>9</v>
      </c>
      <c r="H15" s="8">
        <f>COUNT(H3:H14)</f>
        <v>8</v>
      </c>
      <c r="I15" s="8">
        <f>COUNT(I3:I14)</f>
        <v>6</v>
      </c>
      <c r="J15" s="8">
        <f>COUNT(J3:J14)</f>
        <v>8</v>
      </c>
      <c r="K15" s="8">
        <f>COUNT(K3:K14)</f>
        <v>8</v>
      </c>
      <c r="L15" s="8">
        <f>COUNT(L3:L14)</f>
        <v>8</v>
      </c>
      <c r="M15" s="8">
        <f>COUNT(M3:M14)</f>
        <v>9</v>
      </c>
      <c r="N15" s="8">
        <f>COUNT(N3:N14)</f>
        <v>0</v>
      </c>
      <c r="O15" s="8">
        <f>COUNT(O3:O14)</f>
        <v>9</v>
      </c>
      <c r="P15" s="8">
        <f>COUNT(P3:P14)</f>
        <v>0</v>
      </c>
    </row>
  </sheetData>
  <sheetProtection selectLockedCells="1" selectUnlockedCells="1"/>
  <mergeCells count="12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5" max="15" width="12.00390625" style="0" customWidth="1"/>
  </cols>
  <sheetData>
    <row r="1" spans="5:16" ht="15.7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5:16" ht="15.75">
      <c r="E2" s="1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</row>
    <row r="3" spans="1:17" ht="15.75">
      <c r="A3" s="3">
        <v>1</v>
      </c>
      <c r="B3" s="2" t="s">
        <v>0</v>
      </c>
      <c r="C3" s="2"/>
      <c r="D3" s="2"/>
      <c r="E3" s="10"/>
      <c r="F3" s="11"/>
      <c r="G3" s="8">
        <f>Sheet2!G3/'[1]Fluxuri'!$B$4</f>
        <v>1.596664522622358E-08</v>
      </c>
      <c r="H3" s="8">
        <f>Sheet2!H3/'[1]Fluxuri'!$B$5</f>
        <v>1.1104877163460233E-08</v>
      </c>
      <c r="I3" s="11"/>
      <c r="J3" s="8">
        <f>Sheet2!J3/'[1]Fluxuri'!$B$7</f>
        <v>1.6962298541902092E-08</v>
      </c>
      <c r="K3" s="8">
        <f>Sheet2!K3/'[1]Fluxuri'!$B$8</f>
        <v>8.368037684579619E-08</v>
      </c>
      <c r="L3" s="8">
        <f>Sheet2!L3/'[1]Fluxuri'!$B$9</f>
        <v>1.7148865277334578E-07</v>
      </c>
      <c r="M3" s="8">
        <f>Sheet2!M3/'[1]Fluxuri'!$B$10</f>
        <v>5.922077721707894E-08</v>
      </c>
      <c r="N3" s="11"/>
      <c r="O3" s="8">
        <f>Sheet2!O3/'[1]Fluxuri'!$B$12</f>
        <v>2.8600210991446177E-08</v>
      </c>
      <c r="P3" s="11"/>
      <c r="Q3" s="8">
        <f aca="true" t="shared" si="0" ref="Q3:Q14">COUNT(E3:P3)</f>
        <v>7</v>
      </c>
    </row>
    <row r="4" spans="1:17" ht="15.75">
      <c r="A4" s="3">
        <v>2</v>
      </c>
      <c r="B4" s="2" t="s">
        <v>1</v>
      </c>
      <c r="C4" s="2"/>
      <c r="D4" s="2"/>
      <c r="E4" s="11"/>
      <c r="F4" s="10"/>
      <c r="G4" s="8">
        <f>Sheet2!G4/'[1]Fluxuri'!$C$4</f>
        <v>4.6945581140944095E-05</v>
      </c>
      <c r="H4" s="8">
        <f>Sheet2!H4/'[1]Fluxuri'!$C$5</f>
        <v>2.25490516788767E-05</v>
      </c>
      <c r="I4" s="11"/>
      <c r="J4" s="8">
        <f>Sheet2!J4/'[1]Fluxuri'!$C$7</f>
        <v>1.5092368240862876E-05</v>
      </c>
      <c r="K4" s="8">
        <f>Sheet2!K4/'[1]Fluxuri'!$C$8</f>
        <v>1.9359108201994594E-05</v>
      </c>
      <c r="L4" s="8">
        <f>Sheet2!L4/'[1]Fluxuri'!$C$9</f>
        <v>4.7558519694717695E-05</v>
      </c>
      <c r="M4" s="8">
        <f>Sheet2!M4/'[1]Fluxuri'!$C$10</f>
        <v>3.284031490773391E-06</v>
      </c>
      <c r="N4" s="11"/>
      <c r="O4" s="8">
        <f>Sheet2!O4/'[1]Fluxuri'!$C$12</f>
        <v>2.0426538144317618E-05</v>
      </c>
      <c r="P4" s="11"/>
      <c r="Q4" s="8">
        <f t="shared" si="0"/>
        <v>7</v>
      </c>
    </row>
    <row r="5" spans="1:17" ht="15.75">
      <c r="A5" s="3">
        <v>3</v>
      </c>
      <c r="B5" s="2" t="s">
        <v>2</v>
      </c>
      <c r="C5" s="2"/>
      <c r="D5" s="2"/>
      <c r="E5" s="8">
        <f>Sheet2!E5/'[1]Fluxuri'!$B$4</f>
        <v>4.5238828140966813E-08</v>
      </c>
      <c r="F5" s="8">
        <f>Sheet2!F5/'[1]Fluxuri'!$C$4</f>
        <v>4.336877495877693E-05</v>
      </c>
      <c r="G5" s="10"/>
      <c r="H5" s="8">
        <f>Sheet2!H5/'[1]Fluxuri'!$D$5</f>
        <v>0.00016892270709541275</v>
      </c>
      <c r="I5" s="8">
        <f>Sheet2!I5/'[1]Fluxuri'!$D$6</f>
        <v>9.312468650845448E-06</v>
      </c>
      <c r="J5" s="8">
        <f>Sheet2!J5/'[1]Fluxuri'!$D$7</f>
        <v>4.134868582889263E-05</v>
      </c>
      <c r="K5" s="8">
        <f>Sheet2!K5/'[1]Fluxuri'!$D$8</f>
        <v>8.75942962547233E-05</v>
      </c>
      <c r="L5" s="8">
        <f>Sheet2!L5/'[1]Fluxuri'!$D$9</f>
        <v>0.00017031842258750346</v>
      </c>
      <c r="M5" s="8">
        <f>Sheet2!M5/'[1]Fluxuri'!$D$10</f>
        <v>6.159556845423246E-06</v>
      </c>
      <c r="N5" s="11"/>
      <c r="O5" s="8">
        <f>Sheet2!O5/'[1]Fluxuri'!$D$12</f>
        <v>0.0001605385141082631</v>
      </c>
      <c r="P5" s="11"/>
      <c r="Q5" s="8">
        <f t="shared" si="0"/>
        <v>9</v>
      </c>
    </row>
    <row r="6" spans="1:17" ht="15.75">
      <c r="A6" s="3">
        <v>4</v>
      </c>
      <c r="B6" s="2" t="s">
        <v>3</v>
      </c>
      <c r="C6" s="2"/>
      <c r="D6" s="2"/>
      <c r="E6" s="8">
        <f>Sheet2!E6/'[1]Fluxuri'!$B$5</f>
        <v>3.4425119206726716E-08</v>
      </c>
      <c r="F6" s="8">
        <f>Sheet2!F6/'[1]Fluxuri'!$C$5</f>
        <v>2.8903784424741953E-05</v>
      </c>
      <c r="G6" s="8">
        <f>Sheet2!G6/'[1]Fluxuri'!$D$5</f>
        <v>0.0001686231987494989</v>
      </c>
      <c r="H6" s="10"/>
      <c r="I6" s="8">
        <f>Sheet2!I6/'[1]Fluxuri'!$E$6</f>
        <v>1.1590106819615515E-06</v>
      </c>
      <c r="J6" s="8">
        <f>Sheet2!J6/'[1]Fluxuri'!$E$7</f>
        <v>9.084450092247196E-06</v>
      </c>
      <c r="K6" s="8">
        <f>Sheet2!K6/'[1]Fluxuri'!$E$8</f>
        <v>3.006594995410481E-05</v>
      </c>
      <c r="L6" s="8">
        <f>Sheet2!L6/'[1]Fluxuri'!$E$9</f>
        <v>3.51224055040178E-05</v>
      </c>
      <c r="M6" s="8">
        <f>Sheet2!M6/'[1]Fluxuri'!$E$10</f>
        <v>3.552901055120505E-05</v>
      </c>
      <c r="N6" s="11"/>
      <c r="O6" s="8">
        <f>Sheet2!O6/'[1]Fluxuri'!$E$12</f>
        <v>3.756811678167006E-05</v>
      </c>
      <c r="P6" s="11"/>
      <c r="Q6" s="8">
        <f t="shared" si="0"/>
        <v>9</v>
      </c>
    </row>
    <row r="7" spans="1:17" ht="15.75">
      <c r="A7" s="3">
        <v>5</v>
      </c>
      <c r="B7" s="2" t="s">
        <v>4</v>
      </c>
      <c r="C7" s="2"/>
      <c r="D7" s="2"/>
      <c r="E7" s="8">
        <f>Sheet2!E7/'[1]Fluxuri'!$B$6</f>
        <v>7.364463146671367E-09</v>
      </c>
      <c r="F7" s="8">
        <f>Sheet2!F7/'[1]Fluxuri'!$C$6</f>
        <v>5.83113201181848E-06</v>
      </c>
      <c r="G7" s="8">
        <f>Sheet2!G7/'[1]Fluxuri'!$D$6</f>
        <v>3.861935528732965E-05</v>
      </c>
      <c r="H7" s="8">
        <f>Sheet2!H7/'[1]Fluxuri'!$E$6</f>
        <v>3.3528523299602024E-06</v>
      </c>
      <c r="I7" s="10"/>
      <c r="J7" s="8">
        <f>Sheet2!J7/'[1]Fluxuri'!$F$7</f>
        <v>2.828538643237155E-06</v>
      </c>
      <c r="K7" s="8">
        <f>Sheet2!K7/'[1]Fluxuri'!$F$8</f>
        <v>1.1485827572097055E-05</v>
      </c>
      <c r="L7" s="8">
        <f>Sheet2!L7/'[1]Fluxuri'!$F$9</f>
        <v>3.3015765061277177E-06</v>
      </c>
      <c r="M7" s="8">
        <f>Sheet2!M7/'[1]Fluxuri'!$F$10</f>
        <v>2.1783636890131943E-06</v>
      </c>
      <c r="N7" s="11"/>
      <c r="O7" s="8">
        <f>Sheet2!O7/'[1]Fluxuri'!$F$12</f>
        <v>3.0926261859138434E-06</v>
      </c>
      <c r="P7" s="11"/>
      <c r="Q7" s="8">
        <f t="shared" si="0"/>
        <v>9</v>
      </c>
    </row>
    <row r="8" spans="1:17" ht="15.75">
      <c r="A8" s="3">
        <v>6</v>
      </c>
      <c r="B8" s="2" t="s">
        <v>5</v>
      </c>
      <c r="C8" s="2"/>
      <c r="D8" s="2"/>
      <c r="E8" s="8">
        <f>Sheet2!E8/'[1]Fluxuri'!$B$7</f>
        <v>2.7756488523112517E-08</v>
      </c>
      <c r="F8" s="11"/>
      <c r="G8" s="8">
        <f>Sheet2!G8/'[1]Fluxuri'!$D$7</f>
        <v>3.466928273345612E-05</v>
      </c>
      <c r="H8" s="11"/>
      <c r="I8" s="8">
        <f>Sheet2!I8/'[1]Fluxuri'!$F$7</f>
        <v>6.285641429415899E-07</v>
      </c>
      <c r="J8" s="10"/>
      <c r="K8" s="8">
        <f>Sheet2!K8/'[1]Fluxuri'!$G$8</f>
        <v>4.557204038216702E-07</v>
      </c>
      <c r="L8" s="8">
        <f>Sheet2!L8/'[1]Fluxuri'!$G$9</f>
        <v>8.556277078109057E-06</v>
      </c>
      <c r="M8" s="8">
        <f>Sheet2!M8/'[1]Fluxuri'!$G$10</f>
        <v>1.2698889439747908E-05</v>
      </c>
      <c r="N8" s="11"/>
      <c r="O8" s="8">
        <f>Sheet2!O8/'[1]Fluxuri'!$G$12</f>
        <v>1.5952265469525346E-05</v>
      </c>
      <c r="P8" s="11"/>
      <c r="Q8" s="8">
        <f t="shared" si="0"/>
        <v>7</v>
      </c>
    </row>
    <row r="9" spans="1:17" ht="15.75">
      <c r="A9" s="3">
        <v>7</v>
      </c>
      <c r="B9" s="2" t="s">
        <v>6</v>
      </c>
      <c r="C9" s="2"/>
      <c r="D9" s="2"/>
      <c r="E9" s="8">
        <f>Sheet2!E9/'[1]Fluxuri'!$B$8</f>
        <v>3.32575856694831E-08</v>
      </c>
      <c r="F9" s="8">
        <f>Sheet2!F9/'[1]Fluxuri'!$C$8</f>
        <v>7.743643280797838E-07</v>
      </c>
      <c r="G9" s="8">
        <f>Sheet2!G9/'[1]Fluxuri'!$D$8</f>
        <v>6.82267131632267E-05</v>
      </c>
      <c r="H9" s="8">
        <f>Sheet2!H9/'[1]Fluxuri'!$E$8</f>
        <v>7.231051254784701E-06</v>
      </c>
      <c r="I9" s="8">
        <f>Sheet2!I9/'[1]Fluxuri'!$F$8</f>
        <v>3.6000355076722113E-06</v>
      </c>
      <c r="J9" s="8">
        <f>Sheet2!J9/'[1]Fluxuri'!$G$8</f>
        <v>5.079615232841544E-06</v>
      </c>
      <c r="K9" s="10"/>
      <c r="L9" s="8">
        <f>Sheet2!L9/'[1]Fluxuri'!$H$9</f>
        <v>2.4026327358193257E-05</v>
      </c>
      <c r="M9" s="8">
        <f>Sheet2!M9/'[1]Fluxuri'!$H$10</f>
        <v>7.497985681276599E-06</v>
      </c>
      <c r="N9" s="11"/>
      <c r="O9" s="8">
        <f>Sheet2!O9/'[1]Fluxuri'!$H$12</f>
        <v>4.372350196838267E-05</v>
      </c>
      <c r="P9" s="11"/>
      <c r="Q9" s="8">
        <f t="shared" si="0"/>
        <v>9</v>
      </c>
    </row>
    <row r="10" spans="1:17" ht="15.75">
      <c r="A10" s="3">
        <v>8</v>
      </c>
      <c r="B10" s="2" t="s">
        <v>7</v>
      </c>
      <c r="C10" s="2"/>
      <c r="D10" s="2"/>
      <c r="E10" s="8">
        <f>Sheet2!E10/'[1]Fluxuri'!$B$9</f>
        <v>1.8109922525801666E-07</v>
      </c>
      <c r="F10" s="8">
        <f>Sheet2!F10/'[1]Fluxuri'!$C$9</f>
        <v>4.7686709774757364E-05</v>
      </c>
      <c r="G10" s="8">
        <f>Sheet2!G10/'[1]Fluxuri'!$D$9</f>
        <v>9.183405042185803E-05</v>
      </c>
      <c r="H10" s="8">
        <f>Sheet2!H10/'[1]Fluxuri'!$E$9</f>
        <v>3.441674986832064E-05</v>
      </c>
      <c r="I10" s="8">
        <f>Sheet2!I10/'[1]Fluxuri'!$F$9</f>
        <v>1.1529314783303141E-06</v>
      </c>
      <c r="J10" s="8">
        <f>Sheet2!J10/'[1]Fluxuri'!$G$9</f>
        <v>4.524717129201763E-06</v>
      </c>
      <c r="K10" s="8">
        <f>Sheet2!K10/'[1]Fluxuri'!$H$9</f>
        <v>3.5000054179949607E-05</v>
      </c>
      <c r="L10" s="10"/>
      <c r="M10" s="8">
        <f>Sheet2!M10/'[1]Fluxuri'!$I$10</f>
        <v>3.127729544333125E-05</v>
      </c>
      <c r="N10" s="11"/>
      <c r="O10" s="8">
        <f>Sheet2!O10/'[1]Fluxuri'!$I$12</f>
        <v>0.00014320809820079518</v>
      </c>
      <c r="Q10" s="8">
        <f t="shared" si="0"/>
        <v>9</v>
      </c>
    </row>
    <row r="11" spans="1:17" ht="15.75">
      <c r="A11" s="3">
        <v>9</v>
      </c>
      <c r="B11" s="2" t="s">
        <v>8</v>
      </c>
      <c r="C11" s="2"/>
      <c r="D11" s="2"/>
      <c r="E11" s="11"/>
      <c r="F11" s="11"/>
      <c r="G11" s="8">
        <f>Sheet2!G11/'[1]Fluxuri'!$D$10</f>
        <v>1.9554148715629353E-06</v>
      </c>
      <c r="H11" s="8">
        <f>Sheet2!H11/'[1]Fluxuri'!$E$10</f>
        <v>1.315889279674261E-06</v>
      </c>
      <c r="I11" s="11"/>
      <c r="J11" s="11"/>
      <c r="K11" s="11"/>
      <c r="L11" s="11"/>
      <c r="M11" s="10"/>
      <c r="O11" s="8">
        <f>Sheet2!O11/'[1]Fluxuri'!$J$12</f>
        <v>4.260281419017775E-06</v>
      </c>
      <c r="Q11" s="8">
        <f t="shared" si="0"/>
        <v>3</v>
      </c>
    </row>
    <row r="12" spans="1:17" ht="15.75">
      <c r="A12" s="3">
        <v>10</v>
      </c>
      <c r="B12" s="2" t="s">
        <v>9</v>
      </c>
      <c r="C12" s="2"/>
      <c r="D12" s="2"/>
      <c r="E12" s="11"/>
      <c r="F12" s="11"/>
      <c r="G12" s="11"/>
      <c r="H12" s="11"/>
      <c r="I12" s="11"/>
      <c r="J12" s="11"/>
      <c r="K12" s="11"/>
      <c r="L12" s="11"/>
      <c r="N12" s="10"/>
      <c r="O12" s="11"/>
      <c r="P12" s="11"/>
      <c r="Q12" s="8">
        <f t="shared" si="0"/>
        <v>0</v>
      </c>
    </row>
    <row r="13" spans="1:17" ht="15.75">
      <c r="A13" s="3">
        <v>11</v>
      </c>
      <c r="B13" s="2" t="s">
        <v>10</v>
      </c>
      <c r="C13" s="2"/>
      <c r="D13" s="2"/>
      <c r="E13" s="8">
        <f>Sheet2!E13/'[1]Fluxuri'!$B$12</f>
        <v>1.0963414213387701E-07</v>
      </c>
      <c r="F13" s="8">
        <f>Sheet2!F13/'[1]Fluxuri'!$C$12</f>
        <v>2.2858268875784E-05</v>
      </c>
      <c r="G13" s="8">
        <f>Sheet2!G13/'[1]Fluxuri'!$D$12</f>
        <v>0.00020676039991835427</v>
      </c>
      <c r="H13" s="8">
        <f>Sheet2!H13/'[1]Fluxuri'!$E$12</f>
        <v>4.224950205041399E-05</v>
      </c>
      <c r="I13" s="8">
        <f>Sheet2!I13/'[1]Fluxuri'!$F$12</f>
        <v>2.3169346999387318E-05</v>
      </c>
      <c r="J13" s="8">
        <f>Sheet2!J13/'[1]Fluxuri'!$G$12</f>
        <v>1.9843061925507138E-05</v>
      </c>
      <c r="K13" s="8">
        <f>Sheet2!K13/'[1]Fluxuri'!$H$12</f>
        <v>6.21982211099528E-05</v>
      </c>
      <c r="L13" s="8">
        <f>Sheet2!L13/'[1]Fluxuri'!$I$12</f>
        <v>0.00015328994831413116</v>
      </c>
      <c r="M13" s="8">
        <f>Sheet2!M13/'[1]Fluxuri'!$J$12</f>
        <v>6.106403367258811E-05</v>
      </c>
      <c r="N13" s="11"/>
      <c r="O13" s="10"/>
      <c r="Q13" s="8">
        <f t="shared" si="0"/>
        <v>9</v>
      </c>
    </row>
    <row r="14" spans="1:17" ht="15.75">
      <c r="A14" s="3">
        <v>12</v>
      </c>
      <c r="B14" s="2" t="s">
        <v>11</v>
      </c>
      <c r="C14" s="2"/>
      <c r="D14" s="2"/>
      <c r="E14" s="11"/>
      <c r="F14" s="11"/>
      <c r="G14" s="11"/>
      <c r="H14" s="11"/>
      <c r="I14" s="11"/>
      <c r="J14" s="11"/>
      <c r="K14" s="11"/>
      <c r="P14" s="10"/>
      <c r="Q14" s="8">
        <f t="shared" si="0"/>
        <v>0</v>
      </c>
    </row>
    <row r="15" spans="5:16" ht="15.75">
      <c r="E15" s="8">
        <f>COUNT(E3:E14)</f>
        <v>7</v>
      </c>
      <c r="F15" s="8">
        <f>COUNT(F3:F14)</f>
        <v>6</v>
      </c>
      <c r="G15" s="8">
        <f>COUNT(G3:G14)</f>
        <v>9</v>
      </c>
      <c r="H15" s="8">
        <f>COUNT(H3:H14)</f>
        <v>8</v>
      </c>
      <c r="I15" s="8">
        <f>COUNT(I3:I14)</f>
        <v>6</v>
      </c>
      <c r="J15" s="8">
        <f>COUNT(J3:J14)</f>
        <v>8</v>
      </c>
      <c r="K15" s="8">
        <f>COUNT(K3:K14)</f>
        <v>8</v>
      </c>
      <c r="L15" s="8">
        <f>COUNT(L3:L14)</f>
        <v>8</v>
      </c>
      <c r="M15" s="8">
        <f>COUNT(M3:M14)</f>
        <v>9</v>
      </c>
      <c r="N15" s="8">
        <f>COUNT(N3:N14)</f>
        <v>0</v>
      </c>
      <c r="O15" s="8">
        <f>COUNT(O3:O14)</f>
        <v>9</v>
      </c>
      <c r="P15" s="8">
        <f>COUNT(P3:P14)</f>
        <v>0</v>
      </c>
    </row>
  </sheetData>
  <sheetProtection selectLockedCells="1" selectUnlockedCells="1"/>
  <mergeCells count="12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U1" sqref="U1"/>
    </sheetView>
  </sheetViews>
  <sheetFormatPr defaultColWidth="9.140625" defaultRowHeight="15"/>
  <sheetData>
    <row r="1" spans="5:16" ht="15.7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5:16" ht="15.75">
      <c r="E2" s="1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</row>
    <row r="3" spans="1:18" ht="15.75">
      <c r="A3" s="3">
        <v>1</v>
      </c>
      <c r="B3" s="2" t="s">
        <v>0</v>
      </c>
      <c r="C3" s="2"/>
      <c r="D3" s="2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8"/>
      <c r="R3" s="8">
        <v>0</v>
      </c>
    </row>
    <row r="4" spans="1:18" ht="15.75">
      <c r="A4" s="3">
        <v>2</v>
      </c>
      <c r="B4" s="2" t="s">
        <v>1</v>
      </c>
      <c r="C4" s="2"/>
      <c r="D4" s="2"/>
      <c r="E4" s="11"/>
      <c r="F4" s="10"/>
      <c r="L4" s="11"/>
      <c r="M4" s="11"/>
      <c r="N4" s="11"/>
      <c r="O4" s="11"/>
      <c r="P4" s="11"/>
      <c r="Q4" s="8"/>
      <c r="R4" s="8">
        <v>0</v>
      </c>
    </row>
    <row r="5" spans="1:18" ht="15.75">
      <c r="A5" s="3">
        <v>3</v>
      </c>
      <c r="B5" s="2" t="s">
        <v>2</v>
      </c>
      <c r="C5" s="2"/>
      <c r="D5" s="2"/>
      <c r="E5" s="8">
        <v>4.5238828140966813E-08</v>
      </c>
      <c r="F5" s="8">
        <v>4.336877495877693E-05</v>
      </c>
      <c r="G5" s="10"/>
      <c r="L5" s="11"/>
      <c r="M5" s="11"/>
      <c r="N5" s="11"/>
      <c r="O5" s="11"/>
      <c r="Q5" s="8"/>
      <c r="R5" s="8">
        <v>0</v>
      </c>
    </row>
    <row r="6" spans="1:18" ht="15.75">
      <c r="A6" s="3">
        <v>4</v>
      </c>
      <c r="B6" s="2" t="s">
        <v>3</v>
      </c>
      <c r="C6" s="2"/>
      <c r="D6" s="2"/>
      <c r="E6" s="8">
        <v>3.4425119206726716E-08</v>
      </c>
      <c r="F6" s="8">
        <v>2.8903784424741953E-05</v>
      </c>
      <c r="G6" s="8">
        <v>0.0001686231987494989</v>
      </c>
      <c r="H6" s="10"/>
      <c r="L6" s="11"/>
      <c r="M6" s="11"/>
      <c r="N6" s="11"/>
      <c r="O6" s="11"/>
      <c r="Q6" s="8"/>
      <c r="R6" s="8">
        <v>0</v>
      </c>
    </row>
    <row r="7" spans="1:18" ht="15.75">
      <c r="A7" s="3">
        <v>5</v>
      </c>
      <c r="B7" s="2" t="s">
        <v>4</v>
      </c>
      <c r="C7" s="2"/>
      <c r="D7" s="2"/>
      <c r="E7" s="8">
        <v>7.364463146671367E-09</v>
      </c>
      <c r="F7" s="8">
        <v>5.83113201181848E-06</v>
      </c>
      <c r="G7" s="8">
        <v>3.861935528732965E-05</v>
      </c>
      <c r="H7" s="8">
        <v>3.3528523299602024E-06</v>
      </c>
      <c r="I7" s="10"/>
      <c r="L7" s="11"/>
      <c r="M7" s="11"/>
      <c r="N7" s="11"/>
      <c r="O7" s="11"/>
      <c r="Q7" s="8"/>
      <c r="R7" s="8">
        <v>0</v>
      </c>
    </row>
    <row r="8" spans="1:18" ht="15.75">
      <c r="A8" s="3">
        <v>6</v>
      </c>
      <c r="B8" s="2" t="s">
        <v>5</v>
      </c>
      <c r="C8" s="2"/>
      <c r="D8" s="2"/>
      <c r="E8" s="8">
        <v>2.7756488523112517E-08</v>
      </c>
      <c r="G8" s="8">
        <v>3.466928273345612E-05</v>
      </c>
      <c r="H8" s="11"/>
      <c r="I8" s="8">
        <v>6.285641429415899E-07</v>
      </c>
      <c r="J8" s="10"/>
      <c r="K8" s="11"/>
      <c r="L8" s="11"/>
      <c r="M8" s="11"/>
      <c r="N8" s="11"/>
      <c r="O8" s="11"/>
      <c r="Q8" s="8"/>
      <c r="R8" s="8">
        <v>0</v>
      </c>
    </row>
    <row r="9" spans="1:18" ht="15.75">
      <c r="A9" s="3">
        <v>7</v>
      </c>
      <c r="B9" s="2" t="s">
        <v>6</v>
      </c>
      <c r="C9" s="2"/>
      <c r="D9" s="2"/>
      <c r="E9" s="8">
        <v>3.32575856694831E-08</v>
      </c>
      <c r="F9" s="8">
        <v>7.743643280797838E-07</v>
      </c>
      <c r="G9" s="8">
        <v>6.82267131632267E-05</v>
      </c>
      <c r="H9" s="8">
        <v>7.231051254784701E-06</v>
      </c>
      <c r="I9" s="8">
        <v>3.6000355076722113E-06</v>
      </c>
      <c r="J9" s="8">
        <v>5.079615232841544E-06</v>
      </c>
      <c r="K9" s="10"/>
      <c r="L9" s="11"/>
      <c r="M9" s="11"/>
      <c r="N9" s="11"/>
      <c r="O9" s="11"/>
      <c r="Q9" s="8"/>
      <c r="R9" s="8">
        <v>0</v>
      </c>
    </row>
    <row r="10" spans="1:18" ht="15.75">
      <c r="A10" s="3">
        <v>8</v>
      </c>
      <c r="B10" s="2" t="s">
        <v>7</v>
      </c>
      <c r="C10" s="2"/>
      <c r="D10" s="2"/>
      <c r="E10" s="8">
        <v>1.8109922525801666E-07</v>
      </c>
      <c r="F10" s="8">
        <v>4.7686709774757364E-05</v>
      </c>
      <c r="G10" s="8">
        <v>9.183405042185803E-05</v>
      </c>
      <c r="H10" s="8">
        <v>3.441674986832064E-05</v>
      </c>
      <c r="I10" s="8">
        <v>1.1529314783303141E-06</v>
      </c>
      <c r="J10" s="8">
        <v>4.524717129201763E-06</v>
      </c>
      <c r="K10" s="8">
        <v>3.5000054179949607E-05</v>
      </c>
      <c r="L10" s="10"/>
      <c r="Q10" s="8"/>
      <c r="R10" s="8">
        <v>0</v>
      </c>
    </row>
    <row r="11" spans="1:18" ht="15.75">
      <c r="A11" s="3">
        <v>9</v>
      </c>
      <c r="B11" s="2" t="s">
        <v>8</v>
      </c>
      <c r="C11" s="2"/>
      <c r="D11" s="2"/>
      <c r="E11" s="11"/>
      <c r="G11" s="8">
        <v>1.9554148715629353E-06</v>
      </c>
      <c r="H11" s="8">
        <v>1.315889279674261E-06</v>
      </c>
      <c r="M11" s="10"/>
      <c r="Q11" s="8"/>
      <c r="R11" s="8">
        <v>0</v>
      </c>
    </row>
    <row r="12" spans="1:18" ht="15.75">
      <c r="A12" s="3">
        <v>10</v>
      </c>
      <c r="B12" s="2" t="s">
        <v>9</v>
      </c>
      <c r="C12" s="2"/>
      <c r="D12" s="2"/>
      <c r="E12" s="11"/>
      <c r="G12" s="11"/>
      <c r="H12" s="11"/>
      <c r="N12" s="10"/>
      <c r="Q12" s="8"/>
      <c r="R12" s="8">
        <v>0</v>
      </c>
    </row>
    <row r="13" spans="1:18" ht="15.75">
      <c r="A13" s="3">
        <v>11</v>
      </c>
      <c r="B13" s="2" t="s">
        <v>10</v>
      </c>
      <c r="C13" s="2"/>
      <c r="D13" s="2"/>
      <c r="E13" s="8">
        <v>1.0963414213387701E-07</v>
      </c>
      <c r="F13" s="8">
        <v>2.2858268875784E-05</v>
      </c>
      <c r="G13" s="8">
        <v>0.00020676039991835427</v>
      </c>
      <c r="H13" s="8">
        <v>4.224950205041399E-05</v>
      </c>
      <c r="I13" s="8">
        <v>2.3169346999387318E-05</v>
      </c>
      <c r="J13" s="8">
        <v>1.9843061925507138E-05</v>
      </c>
      <c r="K13" s="8">
        <v>6.21982211099528E-05</v>
      </c>
      <c r="L13" s="8">
        <v>0.00015328994831413116</v>
      </c>
      <c r="M13" s="8">
        <v>6.106403367258811E-05</v>
      </c>
      <c r="N13" s="11"/>
      <c r="O13" s="10"/>
      <c r="Q13" s="8"/>
      <c r="R13" s="8">
        <v>0</v>
      </c>
    </row>
    <row r="14" spans="1:18" ht="15.75">
      <c r="A14" s="3">
        <v>12</v>
      </c>
      <c r="B14" s="2" t="s">
        <v>11</v>
      </c>
      <c r="C14" s="2"/>
      <c r="D14" s="2"/>
      <c r="E14" s="11"/>
      <c r="F14" s="11"/>
      <c r="I14" s="11"/>
      <c r="J14" s="11"/>
      <c r="K14" s="11"/>
      <c r="O14" s="11"/>
      <c r="P14" s="10"/>
      <c r="Q14" s="8"/>
      <c r="R14" s="8">
        <v>0</v>
      </c>
    </row>
    <row r="15" spans="5:16" ht="15.7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 selectLockedCells="1" selectUnlockedCells="1"/>
  <mergeCells count="12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U1" sqref="U1"/>
    </sheetView>
  </sheetViews>
  <sheetFormatPr defaultColWidth="9.140625" defaultRowHeight="15"/>
  <sheetData>
    <row r="1" spans="5:21" ht="15.75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U1" s="8">
        <v>1.1104877163460233E-08</v>
      </c>
    </row>
    <row r="2" spans="5:21" ht="15.75">
      <c r="E2" s="1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U2" s="8">
        <v>1.596664522622358E-08</v>
      </c>
    </row>
    <row r="3" spans="1:21" ht="15.75">
      <c r="A3" s="3">
        <v>1</v>
      </c>
      <c r="B3" s="2" t="s">
        <v>0</v>
      </c>
      <c r="C3" s="2"/>
      <c r="D3" s="2"/>
      <c r="E3" s="10"/>
      <c r="F3" s="11"/>
      <c r="G3" s="8">
        <v>1.596664522622358E-08</v>
      </c>
      <c r="H3" s="8">
        <v>1.1104877163460233E-08</v>
      </c>
      <c r="I3" s="11"/>
      <c r="J3" s="8">
        <v>1.6962298541902092E-08</v>
      </c>
      <c r="K3" s="8">
        <v>8.368037684579619E-08</v>
      </c>
      <c r="L3" s="8">
        <v>1.7148865277334578E-07</v>
      </c>
      <c r="M3" s="8">
        <v>5.922077721707894E-08</v>
      </c>
      <c r="N3" s="11"/>
      <c r="O3" s="8">
        <v>2.8600210991446177E-08</v>
      </c>
      <c r="P3" s="11"/>
      <c r="Q3" s="8"/>
      <c r="R3" s="8">
        <v>0</v>
      </c>
      <c r="U3" s="8">
        <v>1.6962298541902092E-08</v>
      </c>
    </row>
    <row r="4" spans="1:21" ht="15.75">
      <c r="A4" s="3">
        <v>2</v>
      </c>
      <c r="B4" s="2" t="s">
        <v>1</v>
      </c>
      <c r="C4" s="2"/>
      <c r="D4" s="2"/>
      <c r="E4" s="11"/>
      <c r="F4" s="10"/>
      <c r="G4" s="8">
        <v>4.6945581140944095E-05</v>
      </c>
      <c r="H4" s="8">
        <v>2.25490516788767E-05</v>
      </c>
      <c r="J4" s="8">
        <v>1.5092368240862876E-05</v>
      </c>
      <c r="K4" s="8">
        <v>1.9359108201994594E-05</v>
      </c>
      <c r="L4" s="8">
        <v>4.7558519694717695E-05</v>
      </c>
      <c r="M4" s="8">
        <v>3.284031490773391E-06</v>
      </c>
      <c r="N4" s="11"/>
      <c r="O4" s="8">
        <v>2.0426538144317618E-05</v>
      </c>
      <c r="P4" s="11"/>
      <c r="Q4" s="8"/>
      <c r="R4" s="8">
        <v>0</v>
      </c>
      <c r="U4" s="8">
        <v>2.8600210991446177E-08</v>
      </c>
    </row>
    <row r="5" spans="1:21" ht="15.75">
      <c r="A5" s="3">
        <v>3</v>
      </c>
      <c r="B5" s="2" t="s">
        <v>2</v>
      </c>
      <c r="C5" s="2"/>
      <c r="D5" s="2"/>
      <c r="E5" s="11"/>
      <c r="G5" s="10"/>
      <c r="H5" s="8">
        <v>0.00016892270709541275</v>
      </c>
      <c r="I5" s="8">
        <v>9.312468650845448E-06</v>
      </c>
      <c r="J5" s="8">
        <v>4.134868582889263E-05</v>
      </c>
      <c r="K5" s="8">
        <v>8.75942962547233E-05</v>
      </c>
      <c r="L5" s="8">
        <v>0.00017031842258750346</v>
      </c>
      <c r="M5" s="8">
        <v>6.159556845423246E-06</v>
      </c>
      <c r="N5" s="11"/>
      <c r="O5" s="8">
        <v>0.0001605385141082631</v>
      </c>
      <c r="Q5" s="8"/>
      <c r="R5" s="8">
        <v>0</v>
      </c>
      <c r="U5" s="8">
        <v>5.922077721707894E-08</v>
      </c>
    </row>
    <row r="6" spans="1:21" ht="15.75">
      <c r="A6" s="3">
        <v>4</v>
      </c>
      <c r="B6" s="2" t="s">
        <v>3</v>
      </c>
      <c r="C6" s="2"/>
      <c r="D6" s="2"/>
      <c r="E6" s="11"/>
      <c r="H6" s="10"/>
      <c r="I6" s="8">
        <v>1.1590106819615515E-06</v>
      </c>
      <c r="J6" s="8">
        <v>9.084450092247196E-06</v>
      </c>
      <c r="K6" s="8">
        <v>3.006594995410481E-05</v>
      </c>
      <c r="L6" s="8">
        <v>3.51224055040178E-05</v>
      </c>
      <c r="M6" s="8">
        <v>3.552901055120505E-05</v>
      </c>
      <c r="N6" s="11"/>
      <c r="O6" s="8">
        <v>3.756811678167006E-05</v>
      </c>
      <c r="Q6" s="8"/>
      <c r="R6" s="8">
        <v>0</v>
      </c>
      <c r="U6" s="8">
        <v>8.368037684579619E-08</v>
      </c>
    </row>
    <row r="7" spans="1:21" ht="15.75">
      <c r="A7" s="3">
        <v>5</v>
      </c>
      <c r="B7" s="2" t="s">
        <v>4</v>
      </c>
      <c r="C7" s="2"/>
      <c r="D7" s="2"/>
      <c r="E7" s="11"/>
      <c r="I7" s="10"/>
      <c r="J7" s="8">
        <v>2.828538643237155E-06</v>
      </c>
      <c r="K7" s="8">
        <v>1.1485827572097055E-05</v>
      </c>
      <c r="L7" s="8">
        <v>3.3015765061277177E-06</v>
      </c>
      <c r="M7" s="8">
        <v>2.1783636890131943E-06</v>
      </c>
      <c r="N7" s="11"/>
      <c r="O7" s="8">
        <v>1.5130760897684294E-05</v>
      </c>
      <c r="Q7" s="8"/>
      <c r="R7" s="8">
        <v>0</v>
      </c>
      <c r="U7" s="8">
        <v>1.7148865277334578E-07</v>
      </c>
    </row>
    <row r="8" spans="1:21" ht="15.75">
      <c r="A8" s="3">
        <v>6</v>
      </c>
      <c r="B8" s="2" t="s">
        <v>5</v>
      </c>
      <c r="C8" s="2"/>
      <c r="D8" s="2"/>
      <c r="E8" s="11"/>
      <c r="J8" s="10"/>
      <c r="K8" s="8">
        <v>4.557204038216702E-07</v>
      </c>
      <c r="L8" s="8">
        <v>8.556277078109057E-06</v>
      </c>
      <c r="M8" s="8">
        <v>1.2698889439747908E-05</v>
      </c>
      <c r="N8" s="11"/>
      <c r="O8" s="8">
        <v>1.5952265469525346E-05</v>
      </c>
      <c r="Q8" s="8"/>
      <c r="R8" s="8">
        <v>0</v>
      </c>
      <c r="U8" s="8">
        <v>4.557204038216702E-07</v>
      </c>
    </row>
    <row r="9" spans="1:21" ht="15.75">
      <c r="A9" s="3">
        <v>7</v>
      </c>
      <c r="B9" s="2" t="s">
        <v>6</v>
      </c>
      <c r="C9" s="2"/>
      <c r="D9" s="2"/>
      <c r="E9" s="11"/>
      <c r="J9" s="11"/>
      <c r="K9" s="10"/>
      <c r="L9" s="8">
        <v>2.4026327358193257E-05</v>
      </c>
      <c r="M9" s="8">
        <v>7.497985681276599E-06</v>
      </c>
      <c r="N9" s="11"/>
      <c r="O9" s="8">
        <v>4.372350196838267E-05</v>
      </c>
      <c r="Q9" s="8"/>
      <c r="R9" s="8">
        <v>0</v>
      </c>
      <c r="U9" s="8">
        <v>1.1590106819615515E-06</v>
      </c>
    </row>
    <row r="10" spans="1:21" ht="15.75">
      <c r="A10" s="3">
        <v>8</v>
      </c>
      <c r="B10" s="2" t="s">
        <v>7</v>
      </c>
      <c r="C10" s="2"/>
      <c r="D10" s="2"/>
      <c r="E10" s="11"/>
      <c r="H10" s="11"/>
      <c r="L10" s="10"/>
      <c r="M10" s="8">
        <v>3.127729544333125E-05</v>
      </c>
      <c r="O10" s="8">
        <v>0.00014320809820079518</v>
      </c>
      <c r="Q10" s="8"/>
      <c r="R10" s="8">
        <v>0</v>
      </c>
      <c r="U10" s="8">
        <v>2.1783636890131943E-06</v>
      </c>
    </row>
    <row r="11" spans="1:21" ht="15.75">
      <c r="A11" s="3">
        <v>9</v>
      </c>
      <c r="B11" s="2" t="s">
        <v>8</v>
      </c>
      <c r="C11" s="2"/>
      <c r="D11" s="2"/>
      <c r="E11" s="11"/>
      <c r="F11" s="11"/>
      <c r="H11" s="11"/>
      <c r="M11" s="10"/>
      <c r="O11" s="8">
        <v>4.260281419017775E-06</v>
      </c>
      <c r="Q11" s="8"/>
      <c r="R11" s="8">
        <v>0</v>
      </c>
      <c r="U11" s="8">
        <v>2.828538643237155E-06</v>
      </c>
    </row>
    <row r="12" spans="1:21" ht="15.75">
      <c r="A12" s="3">
        <v>10</v>
      </c>
      <c r="B12" s="2" t="s">
        <v>9</v>
      </c>
      <c r="C12" s="2"/>
      <c r="D12" s="2"/>
      <c r="E12" s="11"/>
      <c r="F12" s="11"/>
      <c r="H12" s="11"/>
      <c r="N12" s="10"/>
      <c r="Q12" s="8"/>
      <c r="R12" s="8">
        <v>0</v>
      </c>
      <c r="U12" s="8">
        <v>3.284031490773391E-06</v>
      </c>
    </row>
    <row r="13" spans="1:21" ht="15.75">
      <c r="A13" s="3">
        <v>11</v>
      </c>
      <c r="B13" s="2" t="s">
        <v>10</v>
      </c>
      <c r="C13" s="2"/>
      <c r="D13" s="2"/>
      <c r="E13" s="11"/>
      <c r="H13" s="11"/>
      <c r="I13" s="11"/>
      <c r="J13" s="11"/>
      <c r="K13" s="11"/>
      <c r="O13" s="10"/>
      <c r="Q13" s="8"/>
      <c r="R13" s="8">
        <v>0</v>
      </c>
      <c r="U13" s="8">
        <v>3.3015765061277177E-06</v>
      </c>
    </row>
    <row r="14" spans="1:21" ht="15.75">
      <c r="A14" s="3">
        <v>12</v>
      </c>
      <c r="B14" s="2" t="s">
        <v>11</v>
      </c>
      <c r="C14" s="2"/>
      <c r="D14" s="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8"/>
      <c r="R14" s="8">
        <v>0</v>
      </c>
      <c r="U14" s="8">
        <v>4.260281419017775E-06</v>
      </c>
    </row>
    <row r="15" spans="5:21" ht="15.7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U15" s="8">
        <v>6.159556845423246E-06</v>
      </c>
    </row>
    <row r="16" ht="15.75">
      <c r="U16" s="8">
        <v>7.497985681276599E-06</v>
      </c>
    </row>
    <row r="17" ht="15.75">
      <c r="U17" s="8">
        <v>8.556277078109057E-06</v>
      </c>
    </row>
    <row r="18" ht="15.75">
      <c r="U18" s="8">
        <v>9.084450092247196E-06</v>
      </c>
    </row>
    <row r="19" ht="15.75">
      <c r="U19" s="8">
        <v>9.312468650845448E-06</v>
      </c>
    </row>
    <row r="20" ht="15.75">
      <c r="U20" s="8">
        <v>1.1485827572097055E-05</v>
      </c>
    </row>
    <row r="21" ht="15.75">
      <c r="U21" s="8">
        <v>1.2698889439747908E-05</v>
      </c>
    </row>
    <row r="22" ht="15.75">
      <c r="U22" s="8">
        <v>1.5092368240862876E-05</v>
      </c>
    </row>
    <row r="23" ht="15.75">
      <c r="U23" s="8">
        <v>1.5130760897684294E-05</v>
      </c>
    </row>
    <row r="24" ht="15.75">
      <c r="U24" s="8">
        <v>1.5952265469525346E-05</v>
      </c>
    </row>
    <row r="25" ht="15.75">
      <c r="U25" s="8">
        <v>1.9359108201994594E-05</v>
      </c>
    </row>
    <row r="26" ht="15.75">
      <c r="U26" s="8">
        <v>2.0426538144317618E-05</v>
      </c>
    </row>
    <row r="27" ht="15.75">
      <c r="U27" s="8">
        <v>2.25490516788767E-05</v>
      </c>
    </row>
    <row r="28" ht="15.75">
      <c r="U28" s="8">
        <v>2.4026327358193257E-05</v>
      </c>
    </row>
    <row r="29" ht="15.75">
      <c r="U29" s="8">
        <v>3.006594995410481E-05</v>
      </c>
    </row>
    <row r="30" ht="15.75">
      <c r="U30" s="8">
        <v>3.127729544333125E-05</v>
      </c>
    </row>
    <row r="31" ht="15.75">
      <c r="U31" s="8">
        <v>3.51224055040178E-05</v>
      </c>
    </row>
    <row r="32" ht="15.75">
      <c r="U32" s="8">
        <v>3.552901055120505E-05</v>
      </c>
    </row>
    <row r="33" ht="15.75">
      <c r="U33" s="8">
        <v>3.756811678167006E-05</v>
      </c>
    </row>
    <row r="34" ht="15.75">
      <c r="U34" s="8">
        <v>4.134868582889263E-05</v>
      </c>
    </row>
    <row r="35" ht="15.75">
      <c r="U35" s="8">
        <v>4.372350196838267E-05</v>
      </c>
    </row>
    <row r="36" ht="15.75">
      <c r="U36" s="8">
        <v>4.6945581140944095E-05</v>
      </c>
    </row>
    <row r="37" ht="15.75">
      <c r="U37" s="8">
        <v>4.7558519694717695E-05</v>
      </c>
    </row>
    <row r="38" ht="15.75">
      <c r="U38" s="8">
        <v>8.75942962547233E-05</v>
      </c>
    </row>
    <row r="39" ht="15.75">
      <c r="U39" s="8">
        <v>0.00014320809820079518</v>
      </c>
    </row>
    <row r="40" ht="15.75">
      <c r="U40" s="8">
        <v>0.0001605385141082631</v>
      </c>
    </row>
    <row r="41" ht="15.75">
      <c r="U41" s="8">
        <v>0.00016892270709541275</v>
      </c>
    </row>
    <row r="42" ht="15.75">
      <c r="U42" s="8">
        <v>0.00017031842258750346</v>
      </c>
    </row>
  </sheetData>
  <sheetProtection selectLockedCells="1" selectUnlockedCells="1"/>
  <mergeCells count="12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2"/>
  <sheetViews>
    <sheetView workbookViewId="0" topLeftCell="A1">
      <selection activeCell="X27" sqref="X27"/>
    </sheetView>
  </sheetViews>
  <sheetFormatPr defaultColWidth="9.140625" defaultRowHeight="15"/>
  <cols>
    <col min="17" max="17" width="12.00390625" style="0" customWidth="1"/>
    <col min="18" max="18" width="11.00390625" style="0" customWidth="1"/>
    <col min="20" max="20" width="14.140625" style="0" customWidth="1"/>
    <col min="21" max="21" width="11.00390625" style="0" customWidth="1"/>
    <col min="23" max="23" width="12.00390625" style="0" customWidth="1"/>
  </cols>
  <sheetData>
    <row r="1" spans="1:21" ht="15.75">
      <c r="A1" s="8">
        <v>7.364463146671367E-09</v>
      </c>
      <c r="B1" s="8">
        <v>1.1104877163460233E-08</v>
      </c>
      <c r="G1" s="8">
        <v>7.364463146671367E-09</v>
      </c>
      <c r="K1" s="8">
        <v>7.364463146671367E-09</v>
      </c>
      <c r="O1" s="8">
        <v>7.364463146671367E-09</v>
      </c>
      <c r="Q1" s="8">
        <v>7.364463146671367E-09</v>
      </c>
      <c r="R1" s="8">
        <v>1.1104877163460233E-08</v>
      </c>
      <c r="S1">
        <v>32</v>
      </c>
      <c r="T1">
        <f>Q76</f>
        <v>1.8692475076348093E-05</v>
      </c>
      <c r="U1">
        <f>Q78</f>
        <v>2.1677443810307602E-05</v>
      </c>
    </row>
    <row r="2" spans="1:21" ht="15.75">
      <c r="A2" s="8">
        <v>2.7756488523112517E-08</v>
      </c>
      <c r="B2" s="8">
        <v>1.596664522622358E-08</v>
      </c>
      <c r="G2" s="8">
        <v>1.1104877163460233E-08</v>
      </c>
      <c r="K2" s="8">
        <v>1.1104877163460233E-08</v>
      </c>
      <c r="O2" s="8">
        <v>1.1104877163460233E-08</v>
      </c>
      <c r="Q2" s="8">
        <v>2.7756488523112517E-08</v>
      </c>
      <c r="R2" s="8">
        <v>1.596664522622358E-08</v>
      </c>
      <c r="S2">
        <v>37</v>
      </c>
      <c r="T2">
        <f>R76</f>
        <v>1.5252040240302133E-05</v>
      </c>
      <c r="U2">
        <f>R78</f>
        <v>1.5404226802414255E-05</v>
      </c>
    </row>
    <row r="3" spans="1:18" ht="15.75">
      <c r="A3" s="8">
        <v>3.32575856694831E-08</v>
      </c>
      <c r="B3" s="8">
        <v>1.6962298541902092E-08</v>
      </c>
      <c r="G3" s="8">
        <v>1.596664522622358E-08</v>
      </c>
      <c r="K3" s="8">
        <v>1.596664522622358E-08</v>
      </c>
      <c r="O3" s="8">
        <v>1.596664522622358E-08</v>
      </c>
      <c r="Q3" s="8">
        <v>3.32575856694831E-08</v>
      </c>
      <c r="R3" s="8">
        <v>1.6962298541902092E-08</v>
      </c>
    </row>
    <row r="4" spans="1:20" ht="15.75">
      <c r="A4" s="8">
        <v>3.4425119206726716E-08</v>
      </c>
      <c r="B4" s="8">
        <v>2.8600210991446177E-08</v>
      </c>
      <c r="G4" s="8">
        <v>1.6962298541902092E-08</v>
      </c>
      <c r="K4" s="8">
        <v>1.6962298541902092E-08</v>
      </c>
      <c r="O4" s="8">
        <v>1.6962298541902092E-08</v>
      </c>
      <c r="Q4" s="8">
        <v>3.4425119206726716E-08</v>
      </c>
      <c r="R4" s="8">
        <v>2.8600210991446177E-08</v>
      </c>
      <c r="T4">
        <f>T2-T1</f>
        <v>-3.4404348360459607E-06</v>
      </c>
    </row>
    <row r="5" spans="1:21" ht="15.75">
      <c r="A5" s="8">
        <v>4.5238828140966813E-08</v>
      </c>
      <c r="B5" s="8">
        <v>5.922077721707894E-08</v>
      </c>
      <c r="G5" s="8">
        <v>2.7756488523112517E-08</v>
      </c>
      <c r="K5" s="8">
        <v>2.7756488523112517E-08</v>
      </c>
      <c r="O5" s="8">
        <v>2.7756488523112517E-08</v>
      </c>
      <c r="Q5" s="8">
        <v>4.5238828140966813E-08</v>
      </c>
      <c r="R5" s="8">
        <v>5.922077721707894E-08</v>
      </c>
      <c r="U5">
        <f>(U1^2)/32</f>
        <v>1.4684736567157607E-11</v>
      </c>
    </row>
    <row r="6" spans="1:21" ht="15.75">
      <c r="A6" s="8">
        <v>1.0963414213387701E-07</v>
      </c>
      <c r="B6" s="8">
        <v>8.368037684579619E-08</v>
      </c>
      <c r="G6" s="8">
        <v>2.8600210991446177E-08</v>
      </c>
      <c r="K6" s="8">
        <v>2.8600210991446177E-08</v>
      </c>
      <c r="O6" s="8">
        <v>2.8600210991446177E-08</v>
      </c>
      <c r="Q6" s="8">
        <v>1.0963414213387701E-07</v>
      </c>
      <c r="R6" s="8">
        <v>8.368037684579619E-08</v>
      </c>
      <c r="U6">
        <f>(U2^2)/37</f>
        <v>6.413248740005884E-12</v>
      </c>
    </row>
    <row r="7" spans="1:21" ht="15.75">
      <c r="A7" s="8">
        <v>1.8109922525801666E-07</v>
      </c>
      <c r="B7" s="8">
        <v>1.7148865277334578E-07</v>
      </c>
      <c r="G7" s="8">
        <v>3.32575856694831E-08</v>
      </c>
      <c r="K7" s="8">
        <v>3.32575856694831E-08</v>
      </c>
      <c r="O7" s="8">
        <v>3.32575856694831E-08</v>
      </c>
      <c r="Q7" s="8">
        <v>1.8109922525801666E-07</v>
      </c>
      <c r="R7" s="8">
        <v>1.7148865277334578E-07</v>
      </c>
      <c r="U7">
        <f>SUM(U5:U6)</f>
        <v>2.109798530716349E-11</v>
      </c>
    </row>
    <row r="8" spans="1:18" ht="15.75">
      <c r="A8" s="8">
        <v>6.285641429415899E-07</v>
      </c>
      <c r="B8" s="8">
        <v>4.557204038216702E-07</v>
      </c>
      <c r="G8" s="8">
        <v>3.4425119206726716E-08</v>
      </c>
      <c r="K8" s="8">
        <v>3.4425119206726716E-08</v>
      </c>
      <c r="O8" s="8">
        <v>3.4425119206726716E-08</v>
      </c>
      <c r="Q8" s="8">
        <v>6.285641429415899E-07</v>
      </c>
      <c r="R8" s="8">
        <v>4.557204038216702E-07</v>
      </c>
    </row>
    <row r="9" spans="1:21" ht="15.75">
      <c r="A9" s="8">
        <v>7.743643280797838E-07</v>
      </c>
      <c r="B9" s="8">
        <v>1.1590106819615515E-06</v>
      </c>
      <c r="G9" s="8">
        <v>4.5238828140966813E-08</v>
      </c>
      <c r="K9" s="8">
        <v>4.5238828140966813E-08</v>
      </c>
      <c r="O9" s="8">
        <v>4.5238828140966813E-08</v>
      </c>
      <c r="Q9" s="8">
        <v>7.743643280797838E-07</v>
      </c>
      <c r="R9" s="8">
        <v>1.1590106819615515E-06</v>
      </c>
      <c r="U9">
        <f>SQRT(U7)</f>
        <v>4.593254326418633E-06</v>
      </c>
    </row>
    <row r="10" spans="1:18" ht="15.75">
      <c r="A10" s="8">
        <v>1.1529314783303141E-06</v>
      </c>
      <c r="B10" s="8">
        <v>2.1783636890131943E-06</v>
      </c>
      <c r="G10" s="8">
        <v>5.922077721707894E-08</v>
      </c>
      <c r="K10" s="8">
        <v>5.922077721707894E-08</v>
      </c>
      <c r="O10" s="8">
        <v>5.922077721707894E-08</v>
      </c>
      <c r="Q10" s="8">
        <v>1.1529314783303141E-06</v>
      </c>
      <c r="R10" s="8">
        <v>2.1783636890131943E-06</v>
      </c>
    </row>
    <row r="11" spans="1:21" ht="15.75">
      <c r="A11" s="8">
        <v>1.315889279674261E-06</v>
      </c>
      <c r="B11" s="8">
        <v>2.828538643237155E-06</v>
      </c>
      <c r="G11" s="8">
        <v>8.368037684579619E-08</v>
      </c>
      <c r="K11" s="8">
        <v>8.368037684579619E-08</v>
      </c>
      <c r="O11" s="8">
        <v>8.368037684579619E-08</v>
      </c>
      <c r="Q11" s="8">
        <v>1.315889279674261E-06</v>
      </c>
      <c r="R11" s="8">
        <v>2.828538643237155E-06</v>
      </c>
      <c r="U11">
        <f>T4/U9</f>
        <v>-0.7490190160509733</v>
      </c>
    </row>
    <row r="12" spans="1:18" ht="15.75">
      <c r="A12" s="8">
        <v>1.9554148715629353E-06</v>
      </c>
      <c r="B12" s="8">
        <v>3.284031490773391E-06</v>
      </c>
      <c r="G12" s="8">
        <v>1.0963414213387701E-07</v>
      </c>
      <c r="K12" s="8">
        <v>1.0963414213387701E-07</v>
      </c>
      <c r="O12" s="8">
        <v>1.0963414213387701E-07</v>
      </c>
      <c r="Q12" s="8">
        <v>1.9554148715629353E-06</v>
      </c>
      <c r="R12" s="8">
        <v>3.284031490773391E-06</v>
      </c>
    </row>
    <row r="13" spans="1:21" ht="15.75">
      <c r="A13" s="8">
        <v>3.3528523299602024E-06</v>
      </c>
      <c r="B13" s="8">
        <v>3.3015765061277177E-06</v>
      </c>
      <c r="G13" s="8">
        <v>1.7148865277334578E-07</v>
      </c>
      <c r="K13" s="8">
        <v>1.7148865277334578E-07</v>
      </c>
      <c r="O13" s="8">
        <v>1.7148865277334578E-07</v>
      </c>
      <c r="Q13" s="8">
        <v>3.3528523299602024E-06</v>
      </c>
      <c r="R13" s="8">
        <v>3.3015765061277177E-06</v>
      </c>
      <c r="T13" t="s">
        <v>14</v>
      </c>
      <c r="U13">
        <v>1.96</v>
      </c>
    </row>
    <row r="14" spans="1:18" ht="15.75">
      <c r="A14" s="8">
        <v>3.6000355076722113E-06</v>
      </c>
      <c r="B14" s="8">
        <v>4.260281419017775E-06</v>
      </c>
      <c r="G14" s="8">
        <v>1.8109922525801666E-07</v>
      </c>
      <c r="K14" s="8">
        <v>1.8109922525801666E-07</v>
      </c>
      <c r="O14" s="8">
        <v>1.8109922525801666E-07</v>
      </c>
      <c r="Q14" s="8">
        <v>3.6000355076722113E-06</v>
      </c>
      <c r="R14" s="8">
        <v>4.260281419017775E-06</v>
      </c>
    </row>
    <row r="15" spans="1:20" ht="15.75">
      <c r="A15" s="8">
        <v>4.524717129201763E-06</v>
      </c>
      <c r="B15" s="8">
        <v>6.159556845423246E-06</v>
      </c>
      <c r="G15" s="8">
        <v>4.557204038216702E-07</v>
      </c>
      <c r="K15" s="8">
        <v>4.557204038216702E-07</v>
      </c>
      <c r="O15" s="8">
        <v>4.557204038216702E-07</v>
      </c>
      <c r="Q15" s="8">
        <v>4.524717129201763E-06</v>
      </c>
      <c r="R15" s="8">
        <v>6.159556845423246E-06</v>
      </c>
      <c r="T15" t="s">
        <v>15</v>
      </c>
    </row>
    <row r="16" spans="1:18" ht="15.75">
      <c r="A16" s="8">
        <v>5.079615232841544E-06</v>
      </c>
      <c r="B16" s="8">
        <v>7.497985681276599E-06</v>
      </c>
      <c r="G16" s="8">
        <v>6.285641429415899E-07</v>
      </c>
      <c r="K16" s="8">
        <v>6.285641429415899E-07</v>
      </c>
      <c r="O16" s="8">
        <v>6.285641429415899E-07</v>
      </c>
      <c r="Q16" s="8">
        <v>5.079615232841544E-06</v>
      </c>
      <c r="R16" s="8">
        <v>7.497985681276599E-06</v>
      </c>
    </row>
    <row r="17" spans="1:24" ht="15.75">
      <c r="A17" s="8">
        <v>5.83113201181848E-06</v>
      </c>
      <c r="B17" s="8">
        <v>8.556277078109057E-06</v>
      </c>
      <c r="G17" s="8">
        <v>7.743643280797838E-07</v>
      </c>
      <c r="K17" s="8">
        <v>7.743643280797838E-07</v>
      </c>
      <c r="O17" s="8">
        <v>7.743643280797838E-07</v>
      </c>
      <c r="Q17" s="8">
        <v>5.83113201181848E-06</v>
      </c>
      <c r="R17" s="8">
        <v>8.556277078109057E-06</v>
      </c>
      <c r="S17">
        <f>T1</f>
        <v>1.8692475076348093E-05</v>
      </c>
      <c r="T17" t="s">
        <v>16</v>
      </c>
      <c r="U17">
        <v>1.96</v>
      </c>
      <c r="V17">
        <f>U1</f>
        <v>2.1677443810307602E-05</v>
      </c>
      <c r="W17">
        <f>SQRT(S1)</f>
        <v>5.656854249492381</v>
      </c>
      <c r="X17">
        <f>S17+U17*(V17/W17)</f>
        <v>2.6203326159706932E-05</v>
      </c>
    </row>
    <row r="18" spans="1:24" ht="15.75">
      <c r="A18" s="8">
        <v>7.231051254784701E-06</v>
      </c>
      <c r="B18" s="8">
        <v>9.084450092247196E-06</v>
      </c>
      <c r="G18" s="8">
        <v>1.1529314783303141E-06</v>
      </c>
      <c r="K18" s="8">
        <v>1.1529314783303141E-06</v>
      </c>
      <c r="O18" s="8">
        <v>1.1529314783303141E-06</v>
      </c>
      <c r="Q18" s="8">
        <v>7.231051254784701E-06</v>
      </c>
      <c r="R18" s="8">
        <v>9.084450092247196E-06</v>
      </c>
      <c r="X18">
        <f>S17-U17*(V17/W17)</f>
        <v>1.1181623992989254E-05</v>
      </c>
    </row>
    <row r="19" spans="1:18" ht="15.75">
      <c r="A19" s="8">
        <v>1.9843061925507138E-05</v>
      </c>
      <c r="B19" s="8">
        <v>9.312468650845448E-06</v>
      </c>
      <c r="G19" s="8">
        <v>1.1590106819615515E-06</v>
      </c>
      <c r="K19" s="8">
        <v>1.1590106819615515E-06</v>
      </c>
      <c r="O19" s="8">
        <v>1.1590106819615515E-06</v>
      </c>
      <c r="Q19" s="8">
        <v>1.9843061925507138E-05</v>
      </c>
      <c r="R19" s="8">
        <v>9.312468650845448E-06</v>
      </c>
    </row>
    <row r="20" spans="1:24" ht="15.75">
      <c r="A20" s="8">
        <v>2.2858268875784E-05</v>
      </c>
      <c r="B20" s="8">
        <v>1.1485827572097055E-05</v>
      </c>
      <c r="G20" s="8">
        <v>1.315889279674261E-06</v>
      </c>
      <c r="K20" s="8">
        <v>1.315889279674261E-06</v>
      </c>
      <c r="O20" s="8">
        <v>1.315889279674261E-06</v>
      </c>
      <c r="Q20" s="8">
        <v>2.2858268875784E-05</v>
      </c>
      <c r="R20" s="8">
        <v>1.1485827572097055E-05</v>
      </c>
      <c r="S20">
        <f>T2</f>
        <v>1.5252040240302133E-05</v>
      </c>
      <c r="V20">
        <f>U2</f>
        <v>1.5404226802414255E-05</v>
      </c>
      <c r="W20">
        <f>SQRT(S2)</f>
        <v>6.082762530298219</v>
      </c>
      <c r="X20">
        <f>S20+U17*(V20/W20)</f>
        <v>2.0215621241918465E-05</v>
      </c>
    </row>
    <row r="21" spans="1:24" ht="15.75">
      <c r="A21" s="8">
        <v>2.3169346999387318E-05</v>
      </c>
      <c r="B21" s="8">
        <v>1.2698889439747908E-05</v>
      </c>
      <c r="G21" s="8">
        <v>1.9554148715629353E-06</v>
      </c>
      <c r="K21" s="8">
        <v>1.9554148715629353E-06</v>
      </c>
      <c r="O21" s="8">
        <v>1.9554148715629353E-06</v>
      </c>
      <c r="Q21" s="8">
        <v>2.3169346999387318E-05</v>
      </c>
      <c r="R21" s="8">
        <v>1.2698889439747908E-05</v>
      </c>
      <c r="X21">
        <f>S20-U17*(V20/W20)</f>
        <v>1.0288459238685798E-05</v>
      </c>
    </row>
    <row r="22" spans="1:18" ht="15.75">
      <c r="A22" s="8">
        <v>2.8903784424741953E-05</v>
      </c>
      <c r="B22" s="8">
        <v>1.5092368240862876E-05</v>
      </c>
      <c r="G22" s="8">
        <v>2.1783636890131943E-06</v>
      </c>
      <c r="K22" s="8">
        <v>2.1783636890131943E-06</v>
      </c>
      <c r="O22" s="8">
        <v>2.1783636890131943E-06</v>
      </c>
      <c r="Q22" s="8">
        <v>2.8903784424741953E-05</v>
      </c>
      <c r="R22" s="8">
        <v>1.5092368240862876E-05</v>
      </c>
    </row>
    <row r="23" spans="1:24" ht="15.75">
      <c r="A23" s="8">
        <v>3.441674986832064E-05</v>
      </c>
      <c r="B23" s="8">
        <v>1.5130760897684294E-05</v>
      </c>
      <c r="G23" s="8">
        <v>2.828538643237155E-06</v>
      </c>
      <c r="K23" s="8">
        <v>2.828538643237155E-06</v>
      </c>
      <c r="O23" s="8">
        <v>2.828538643237155E-06</v>
      </c>
      <c r="Q23" s="8">
        <v>3.441674986832064E-05</v>
      </c>
      <c r="R23" s="8">
        <v>1.5130760897684294E-05</v>
      </c>
      <c r="V23" t="s">
        <v>17</v>
      </c>
      <c r="W23">
        <f>X21</f>
        <v>1.0288459238685798E-05</v>
      </c>
      <c r="X23">
        <f>X17</f>
        <v>2.6203326159706932E-05</v>
      </c>
    </row>
    <row r="24" spans="1:18" ht="15.75">
      <c r="A24" s="8">
        <v>3.466928273345612E-05</v>
      </c>
      <c r="B24" s="8">
        <v>1.5952265469525346E-05</v>
      </c>
      <c r="G24" s="8">
        <v>3.284031490773391E-06</v>
      </c>
      <c r="K24" s="8">
        <v>3.284031490773391E-06</v>
      </c>
      <c r="O24" s="8">
        <v>3.284031490773391E-06</v>
      </c>
      <c r="Q24" s="8">
        <v>3.466928273345612E-05</v>
      </c>
      <c r="R24" s="8">
        <v>1.5952265469525346E-05</v>
      </c>
    </row>
    <row r="25" spans="1:18" ht="15.75">
      <c r="A25" s="8">
        <v>3.5000054179949607E-05</v>
      </c>
      <c r="B25" s="8">
        <v>1.9359108201994594E-05</v>
      </c>
      <c r="G25" s="8">
        <v>3.3015765061277177E-06</v>
      </c>
      <c r="K25" s="8">
        <v>3.3015765061277177E-06</v>
      </c>
      <c r="O25" s="8">
        <v>3.3015765061277177E-06</v>
      </c>
      <c r="Q25" s="8">
        <v>3.5000054179949607E-05</v>
      </c>
      <c r="R25" s="8">
        <v>1.9359108201994594E-05</v>
      </c>
    </row>
    <row r="26" spans="1:18" ht="15.75">
      <c r="A26" s="8">
        <v>3.861935528732965E-05</v>
      </c>
      <c r="B26" s="8">
        <v>2.0426538144317618E-05</v>
      </c>
      <c r="G26" s="8">
        <v>3.3528523299602024E-06</v>
      </c>
      <c r="K26" s="8">
        <v>3.3528523299602024E-06</v>
      </c>
      <c r="O26" s="8">
        <v>3.3528523299602024E-06</v>
      </c>
      <c r="Q26" s="8">
        <v>3.861935528732965E-05</v>
      </c>
      <c r="R26" s="8">
        <v>2.0426538144317618E-05</v>
      </c>
    </row>
    <row r="27" spans="1:24" ht="15.75">
      <c r="A27" s="8">
        <v>4.224950205041399E-05</v>
      </c>
      <c r="B27" s="8">
        <v>2.25490516788767E-05</v>
      </c>
      <c r="G27" s="8">
        <v>3.6000355076722113E-06</v>
      </c>
      <c r="K27" s="8">
        <v>3.6000355076722113E-06</v>
      </c>
      <c r="O27" s="8">
        <v>3.6000355076722113E-06</v>
      </c>
      <c r="Q27" s="8">
        <v>4.224950205041399E-05</v>
      </c>
      <c r="R27" s="8">
        <v>2.25490516788767E-05</v>
      </c>
      <c r="W27">
        <v>1.0288459238685798E-05</v>
      </c>
      <c r="X27">
        <v>2.6203326159706932E-05</v>
      </c>
    </row>
    <row r="28" spans="1:18" ht="15.75">
      <c r="A28" s="8">
        <v>4.336877495877693E-05</v>
      </c>
      <c r="B28" s="8">
        <v>2.4026327358193257E-05</v>
      </c>
      <c r="G28" s="8">
        <v>4.260281419017775E-06</v>
      </c>
      <c r="K28" s="8">
        <v>4.260281419017775E-06</v>
      </c>
      <c r="O28" s="8">
        <v>4.260281419017775E-06</v>
      </c>
      <c r="Q28" s="8">
        <v>4.336877495877693E-05</v>
      </c>
      <c r="R28" s="8">
        <v>2.4026327358193257E-05</v>
      </c>
    </row>
    <row r="29" spans="1:18" ht="15.75">
      <c r="A29" s="8">
        <v>4.7686709774757364E-05</v>
      </c>
      <c r="B29" s="8">
        <v>3.006594995410481E-05</v>
      </c>
      <c r="G29" s="8">
        <v>4.524717129201763E-06</v>
      </c>
      <c r="K29" s="8">
        <v>4.524717129201763E-06</v>
      </c>
      <c r="O29" s="8">
        <v>4.524717129201763E-06</v>
      </c>
      <c r="Q29" s="8">
        <v>4.7686709774757364E-05</v>
      </c>
      <c r="R29" s="8">
        <v>3.006594995410481E-05</v>
      </c>
    </row>
    <row r="30" spans="1:18" ht="15.75">
      <c r="A30" s="8">
        <v>6.106403367258811E-05</v>
      </c>
      <c r="B30" s="8">
        <v>3.127729544333125E-05</v>
      </c>
      <c r="G30" s="8">
        <v>5.079615232841544E-06</v>
      </c>
      <c r="K30" s="8">
        <v>5.079615232841544E-06</v>
      </c>
      <c r="O30" s="8">
        <v>5.079615232841544E-06</v>
      </c>
      <c r="Q30" s="8">
        <v>6.106403367258811E-05</v>
      </c>
      <c r="R30" s="8">
        <v>3.127729544333125E-05</v>
      </c>
    </row>
    <row r="31" spans="1:18" ht="15.75">
      <c r="A31" s="8">
        <v>6.21982211099528E-05</v>
      </c>
      <c r="B31" s="8">
        <v>3.51224055040178E-05</v>
      </c>
      <c r="G31" s="8">
        <v>5.83113201181848E-06</v>
      </c>
      <c r="K31" s="8">
        <v>5.83113201181848E-06</v>
      </c>
      <c r="O31" s="8">
        <v>5.83113201181848E-06</v>
      </c>
      <c r="Q31" s="8">
        <v>6.21982211099528E-05</v>
      </c>
      <c r="R31" s="8">
        <v>3.51224055040178E-05</v>
      </c>
    </row>
    <row r="32" spans="1:18" ht="15.75">
      <c r="A32" s="8">
        <v>6.82267131632267E-05</v>
      </c>
      <c r="B32" s="8">
        <v>3.552901055120505E-05</v>
      </c>
      <c r="G32" s="8">
        <v>6.159556845423246E-06</v>
      </c>
      <c r="K32" s="8">
        <v>6.159556845423246E-06</v>
      </c>
      <c r="O32" s="8">
        <v>6.159556845423246E-06</v>
      </c>
      <c r="Q32" s="8">
        <v>6.82267131632267E-05</v>
      </c>
      <c r="R32" s="8">
        <v>3.552901055120505E-05</v>
      </c>
    </row>
    <row r="33" spans="1:18" ht="15.75">
      <c r="A33" s="8">
        <v>9.183405042185803E-05</v>
      </c>
      <c r="B33" s="8">
        <v>3.756811678167006E-05</v>
      </c>
      <c r="G33" s="8">
        <v>7.231051254784701E-06</v>
      </c>
      <c r="K33" s="8">
        <v>7.231051254784701E-06</v>
      </c>
      <c r="O33" s="8">
        <v>7.231051254784701E-06</v>
      </c>
      <c r="Q33" s="8"/>
      <c r="R33" s="8">
        <v>3.756811678167006E-05</v>
      </c>
    </row>
    <row r="34" spans="1:18" ht="15.75">
      <c r="A34" s="8">
        <v>0.00015328994831413116</v>
      </c>
      <c r="B34" s="8">
        <v>4.134868582889263E-05</v>
      </c>
      <c r="G34" s="8">
        <v>7.497985681276599E-06</v>
      </c>
      <c r="K34" s="8">
        <v>7.497985681276599E-06</v>
      </c>
      <c r="O34" s="8">
        <v>7.497985681276599E-06</v>
      </c>
      <c r="Q34" s="8"/>
      <c r="R34" s="8">
        <v>4.134868582889263E-05</v>
      </c>
    </row>
    <row r="35" spans="1:18" ht="15.75">
      <c r="A35" s="8">
        <v>0.0001686231987494989</v>
      </c>
      <c r="B35" s="8">
        <v>4.372350196838267E-05</v>
      </c>
      <c r="G35" s="8">
        <v>8.556277078109057E-06</v>
      </c>
      <c r="K35" s="8">
        <v>8.556277078109057E-06</v>
      </c>
      <c r="O35" s="8">
        <v>8.556277078109057E-06</v>
      </c>
      <c r="Q35" s="8"/>
      <c r="R35" s="8">
        <v>4.372350196838267E-05</v>
      </c>
    </row>
    <row r="36" spans="1:18" ht="15.75">
      <c r="A36" s="8">
        <v>0.00020676039991835427</v>
      </c>
      <c r="B36" s="8">
        <v>4.6945581140944095E-05</v>
      </c>
      <c r="G36" s="8">
        <v>9.084450092247196E-06</v>
      </c>
      <c r="K36" s="8">
        <v>9.084450092247196E-06</v>
      </c>
      <c r="O36" s="8">
        <v>9.084450092247196E-06</v>
      </c>
      <c r="Q36" s="8"/>
      <c r="R36" s="8">
        <v>4.6945581140944095E-05</v>
      </c>
    </row>
    <row r="37" spans="1:18" ht="15.75">
      <c r="A37" s="8"/>
      <c r="B37" s="8">
        <v>4.7558519694717695E-05</v>
      </c>
      <c r="G37" s="8">
        <v>9.312468650845448E-06</v>
      </c>
      <c r="K37" s="8">
        <v>9.312468650845448E-06</v>
      </c>
      <c r="O37" s="8">
        <v>9.312468650845448E-06</v>
      </c>
      <c r="Q37" s="8"/>
      <c r="R37" s="8">
        <v>4.7558519694717695E-05</v>
      </c>
    </row>
    <row r="38" spans="1:18" ht="15.75">
      <c r="A38" s="8"/>
      <c r="B38" s="8">
        <v>8.75942962547233E-05</v>
      </c>
      <c r="G38" s="8">
        <v>1.1485827572097055E-05</v>
      </c>
      <c r="K38" s="8">
        <v>1.1485827572097055E-05</v>
      </c>
      <c r="O38" s="8">
        <v>1.1485827572097055E-05</v>
      </c>
      <c r="Q38" s="8"/>
      <c r="R38" s="8"/>
    </row>
    <row r="39" spans="1:18" ht="15.75">
      <c r="A39" s="8"/>
      <c r="B39" s="8">
        <v>0.00014320809820079518</v>
      </c>
      <c r="G39" s="8">
        <v>1.2698889439747908E-05</v>
      </c>
      <c r="K39" s="8">
        <v>1.2698889439747908E-05</v>
      </c>
      <c r="O39" s="8">
        <v>1.2698889439747908E-05</v>
      </c>
      <c r="Q39" s="8"/>
      <c r="R39" s="8"/>
    </row>
    <row r="40" spans="1:18" ht="15.75">
      <c r="A40" s="8"/>
      <c r="B40" s="8">
        <v>0.0001605385141082631</v>
      </c>
      <c r="G40" s="8">
        <v>1.5092368240862876E-05</v>
      </c>
      <c r="K40" s="8">
        <v>1.5092368240862876E-05</v>
      </c>
      <c r="O40" s="8">
        <v>1.5092368240862876E-05</v>
      </c>
      <c r="Q40" s="8"/>
      <c r="R40" s="8"/>
    </row>
    <row r="41" spans="1:18" ht="15.75">
      <c r="A41" s="8"/>
      <c r="B41" s="8">
        <v>0.00016892270709541275</v>
      </c>
      <c r="G41" s="8">
        <v>1.5130760897684294E-05</v>
      </c>
      <c r="K41" s="8">
        <v>1.5130760897684294E-05</v>
      </c>
      <c r="O41" s="8">
        <v>1.5130760897684294E-05</v>
      </c>
      <c r="Q41" s="8"/>
      <c r="R41" s="8"/>
    </row>
    <row r="42" spans="1:18" ht="15.75">
      <c r="A42" s="8"/>
      <c r="B42" s="8">
        <v>0.00017031842258750346</v>
      </c>
      <c r="G42" s="8">
        <v>1.5952265469525346E-05</v>
      </c>
      <c r="K42" s="8">
        <v>1.5952265469525346E-05</v>
      </c>
      <c r="O42" s="8">
        <v>1.5952265469525346E-05</v>
      </c>
      <c r="Q42" s="8"/>
      <c r="R42" s="8"/>
    </row>
    <row r="43" spans="1:18" ht="15.75">
      <c r="A43" s="8"/>
      <c r="B43" s="8"/>
      <c r="G43" s="8">
        <v>1.9359108201994594E-05</v>
      </c>
      <c r="K43" s="8">
        <v>1.9359108201994594E-05</v>
      </c>
      <c r="O43" s="8">
        <v>1.9359108201994594E-05</v>
      </c>
      <c r="Q43" s="8"/>
      <c r="R43" s="8"/>
    </row>
    <row r="44" spans="1:18" ht="15.75">
      <c r="A44" s="8"/>
      <c r="B44" s="8"/>
      <c r="G44" s="8">
        <v>1.9843061925507138E-05</v>
      </c>
      <c r="K44" s="8">
        <v>1.9843061925507138E-05</v>
      </c>
      <c r="O44" s="8">
        <v>1.9843061925507138E-05</v>
      </c>
      <c r="Q44" s="8"/>
      <c r="R44" s="8"/>
    </row>
    <row r="45" spans="1:18" ht="15.75">
      <c r="A45" s="8"/>
      <c r="B45" s="8"/>
      <c r="G45" s="8">
        <v>2.0426538144317618E-05</v>
      </c>
      <c r="K45" s="8">
        <v>2.0426538144317618E-05</v>
      </c>
      <c r="O45" s="8">
        <v>2.0426538144317618E-05</v>
      </c>
      <c r="Q45" s="8"/>
      <c r="R45" s="8"/>
    </row>
    <row r="46" spans="1:18" ht="15.75">
      <c r="A46" s="8"/>
      <c r="B46" s="8"/>
      <c r="G46" s="8">
        <v>2.25490516788767E-05</v>
      </c>
      <c r="K46" s="8">
        <v>2.25490516788767E-05</v>
      </c>
      <c r="O46" s="8">
        <v>2.25490516788767E-05</v>
      </c>
      <c r="Q46" s="8"/>
      <c r="R46" s="8"/>
    </row>
    <row r="47" spans="1:18" ht="15.75">
      <c r="A47" s="8"/>
      <c r="B47" s="8"/>
      <c r="G47" s="8">
        <v>2.2858268875784E-05</v>
      </c>
      <c r="K47" s="8">
        <v>2.2858268875784E-05</v>
      </c>
      <c r="O47" s="8">
        <v>2.2858268875784E-05</v>
      </c>
      <c r="Q47" s="8"/>
      <c r="R47" s="8"/>
    </row>
    <row r="48" spans="1:18" ht="15.75">
      <c r="A48" s="8"/>
      <c r="B48" s="8"/>
      <c r="G48" s="8">
        <v>2.3169346999387318E-05</v>
      </c>
      <c r="K48" s="8">
        <v>2.3169346999387318E-05</v>
      </c>
      <c r="O48" s="8">
        <v>2.3169346999387318E-05</v>
      </c>
      <c r="Q48" s="8"/>
      <c r="R48" s="8"/>
    </row>
    <row r="49" spans="1:18" ht="15.75">
      <c r="A49" s="8"/>
      <c r="B49" s="8"/>
      <c r="G49" s="8">
        <v>2.4026327358193257E-05</v>
      </c>
      <c r="K49" s="8">
        <v>2.4026327358193257E-05</v>
      </c>
      <c r="O49" s="8">
        <v>2.4026327358193257E-05</v>
      </c>
      <c r="Q49" s="8"/>
      <c r="R49" s="8"/>
    </row>
    <row r="50" spans="1:18" ht="15.75">
      <c r="A50" s="8"/>
      <c r="B50" s="8"/>
      <c r="G50" s="8">
        <v>2.8903784424741953E-05</v>
      </c>
      <c r="K50" s="8">
        <v>2.8903784424741953E-05</v>
      </c>
      <c r="O50" s="8">
        <v>2.8903784424741953E-05</v>
      </c>
      <c r="Q50" s="8"/>
      <c r="R50" s="8"/>
    </row>
    <row r="51" spans="1:18" ht="15.75">
      <c r="A51" s="8"/>
      <c r="B51" s="8"/>
      <c r="G51" s="8">
        <v>3.006594995410481E-05</v>
      </c>
      <c r="K51" s="8">
        <v>3.006594995410481E-05</v>
      </c>
      <c r="O51" s="8">
        <v>3.006594995410481E-05</v>
      </c>
      <c r="Q51" s="8"/>
      <c r="R51" s="8"/>
    </row>
    <row r="52" spans="1:18" ht="15.75">
      <c r="A52" s="8"/>
      <c r="B52" s="8"/>
      <c r="G52" s="8">
        <v>3.127729544333125E-05</v>
      </c>
      <c r="K52" s="8">
        <v>3.127729544333125E-05</v>
      </c>
      <c r="O52" s="8">
        <v>3.127729544333125E-05</v>
      </c>
      <c r="Q52" s="8"/>
      <c r="R52" s="8"/>
    </row>
    <row r="53" spans="1:18" ht="15.75">
      <c r="A53" s="8"/>
      <c r="B53" s="8"/>
      <c r="G53" s="8">
        <v>3.441674986832064E-05</v>
      </c>
      <c r="K53" s="8">
        <v>3.441674986832064E-05</v>
      </c>
      <c r="O53" s="8">
        <v>3.441674986832064E-05</v>
      </c>
      <c r="Q53" s="8"/>
      <c r="R53" s="8"/>
    </row>
    <row r="54" spans="1:18" ht="15.75">
      <c r="A54" s="8"/>
      <c r="B54" s="8"/>
      <c r="G54" s="8">
        <v>3.466928273345612E-05</v>
      </c>
      <c r="K54" s="8">
        <v>3.466928273345612E-05</v>
      </c>
      <c r="O54" s="8">
        <v>3.466928273345612E-05</v>
      </c>
      <c r="Q54" s="8"/>
      <c r="R54" s="8"/>
    </row>
    <row r="55" spans="1:18" ht="15.75">
      <c r="A55" s="8"/>
      <c r="B55" s="8"/>
      <c r="G55" s="8">
        <v>3.5000054179949607E-05</v>
      </c>
      <c r="K55" s="8">
        <v>3.5000054179949607E-05</v>
      </c>
      <c r="O55" s="8">
        <v>3.5000054179949607E-05</v>
      </c>
      <c r="Q55" s="8"/>
      <c r="R55" s="8"/>
    </row>
    <row r="56" spans="1:18" ht="15.75">
      <c r="A56" s="8"/>
      <c r="B56" s="8"/>
      <c r="G56" s="8">
        <v>3.51224055040178E-05</v>
      </c>
      <c r="K56" s="8">
        <v>3.51224055040178E-05</v>
      </c>
      <c r="O56" s="8">
        <v>3.51224055040178E-05</v>
      </c>
      <c r="Q56" s="8"/>
      <c r="R56" s="8"/>
    </row>
    <row r="57" spans="1:18" ht="15.75">
      <c r="A57" s="8"/>
      <c r="B57" s="8"/>
      <c r="G57" s="8">
        <v>3.552901055120505E-05</v>
      </c>
      <c r="K57" s="8">
        <v>3.552901055120505E-05</v>
      </c>
      <c r="O57" s="8">
        <v>3.552901055120505E-05</v>
      </c>
      <c r="Q57" s="8"/>
      <c r="R57" s="8"/>
    </row>
    <row r="58" spans="1:18" ht="15.75">
      <c r="A58" s="8"/>
      <c r="B58" s="8"/>
      <c r="G58" s="8">
        <v>3.756811678167006E-05</v>
      </c>
      <c r="K58" s="8">
        <v>3.756811678167006E-05</v>
      </c>
      <c r="O58" s="8">
        <v>3.756811678167006E-05</v>
      </c>
      <c r="Q58" s="8"/>
      <c r="R58" s="8"/>
    </row>
    <row r="59" spans="1:18" ht="15.75">
      <c r="A59" s="8"/>
      <c r="B59" s="8"/>
      <c r="G59" s="8">
        <v>3.861935528732965E-05</v>
      </c>
      <c r="K59" s="8">
        <v>3.861935528732965E-05</v>
      </c>
      <c r="O59" s="8">
        <v>3.861935528732965E-05</v>
      </c>
      <c r="Q59" s="8"/>
      <c r="R59" s="8"/>
    </row>
    <row r="60" spans="1:18" ht="15.75">
      <c r="A60" s="8"/>
      <c r="B60" s="8"/>
      <c r="G60" s="8">
        <v>4.134868582889263E-05</v>
      </c>
      <c r="K60" s="8">
        <v>4.134868582889263E-05</v>
      </c>
      <c r="O60" s="8">
        <v>4.134868582889263E-05</v>
      </c>
      <c r="Q60" s="8"/>
      <c r="R60" s="8"/>
    </row>
    <row r="61" spans="1:18" ht="15.75">
      <c r="A61" s="8"/>
      <c r="B61" s="8"/>
      <c r="G61" s="8">
        <v>4.224950205041399E-05</v>
      </c>
      <c r="K61" s="8">
        <v>4.224950205041399E-05</v>
      </c>
      <c r="O61" s="8">
        <v>4.224950205041399E-05</v>
      </c>
      <c r="Q61" s="8"/>
      <c r="R61" s="8"/>
    </row>
    <row r="62" spans="1:18" ht="15.75">
      <c r="A62" s="8"/>
      <c r="B62" s="8"/>
      <c r="G62" s="8">
        <v>4.336877495877693E-05</v>
      </c>
      <c r="K62" s="8">
        <v>4.336877495877693E-05</v>
      </c>
      <c r="O62" s="8">
        <v>4.336877495877693E-05</v>
      </c>
      <c r="Q62" s="8"/>
      <c r="R62" s="8"/>
    </row>
    <row r="63" spans="1:18" ht="15.75">
      <c r="A63" s="8"/>
      <c r="B63" s="8"/>
      <c r="G63" s="8">
        <v>4.372350196838267E-05</v>
      </c>
      <c r="K63" s="8">
        <v>4.372350196838267E-05</v>
      </c>
      <c r="O63" s="8">
        <v>4.372350196838267E-05</v>
      </c>
      <c r="Q63" s="8"/>
      <c r="R63" s="8"/>
    </row>
    <row r="64" spans="1:18" ht="15.75">
      <c r="A64" s="8"/>
      <c r="B64" s="8"/>
      <c r="G64" s="8">
        <v>4.6945581140944095E-05</v>
      </c>
      <c r="K64" s="8">
        <v>4.6945581140944095E-05</v>
      </c>
      <c r="O64" s="8">
        <v>4.6945581140944095E-05</v>
      </c>
      <c r="Q64" s="8"/>
      <c r="R64" s="8"/>
    </row>
    <row r="65" spans="1:18" ht="15.75">
      <c r="A65" s="8"/>
      <c r="B65" s="8"/>
      <c r="G65" s="8">
        <v>4.7558519694717695E-05</v>
      </c>
      <c r="K65" s="8">
        <v>4.7558519694717695E-05</v>
      </c>
      <c r="O65" s="8">
        <v>4.7558519694717695E-05</v>
      </c>
      <c r="Q65" s="8"/>
      <c r="R65" s="11"/>
    </row>
    <row r="66" spans="1:18" ht="15.75">
      <c r="A66" s="8"/>
      <c r="B66" s="8"/>
      <c r="G66" s="8">
        <v>4.7686709774757364E-05</v>
      </c>
      <c r="K66" s="8">
        <v>4.7686709774757364E-05</v>
      </c>
      <c r="O66" s="8">
        <v>4.7686709774757364E-05</v>
      </c>
      <c r="Q66" s="8"/>
      <c r="R66" s="11"/>
    </row>
    <row r="67" spans="1:18" ht="15.75">
      <c r="A67" s="8"/>
      <c r="B67" s="8"/>
      <c r="G67" s="8">
        <v>6.106403367258811E-05</v>
      </c>
      <c r="K67" s="8">
        <v>6.106403367258811E-05</v>
      </c>
      <c r="O67" s="8">
        <v>6.106403367258811E-05</v>
      </c>
      <c r="Q67" s="8"/>
      <c r="R67" s="11"/>
    </row>
    <row r="68" spans="1:18" ht="15.75">
      <c r="A68" s="8"/>
      <c r="B68" s="8"/>
      <c r="G68" s="8">
        <v>6.21982211099528E-05</v>
      </c>
      <c r="K68" s="8">
        <v>6.21982211099528E-05</v>
      </c>
      <c r="O68" s="8">
        <v>6.21982211099528E-05</v>
      </c>
      <c r="Q68" s="8"/>
      <c r="R68" s="11"/>
    </row>
    <row r="69" spans="1:18" ht="15.75">
      <c r="A69" s="8"/>
      <c r="B69" s="8"/>
      <c r="G69" s="8">
        <v>6.82267131632267E-05</v>
      </c>
      <c r="K69" s="8">
        <v>6.82267131632267E-05</v>
      </c>
      <c r="O69" s="8">
        <v>6.82267131632267E-05</v>
      </c>
      <c r="Q69" s="12"/>
      <c r="R69" s="11"/>
    </row>
    <row r="70" spans="1:18" ht="15.75">
      <c r="A70" s="8"/>
      <c r="B70" s="8"/>
      <c r="G70" s="8">
        <v>8.75942962547233E-05</v>
      </c>
      <c r="K70" s="8">
        <v>8.75942962547233E-05</v>
      </c>
      <c r="O70" s="8"/>
      <c r="Q70" s="12"/>
      <c r="R70" s="11"/>
    </row>
    <row r="71" spans="1:18" ht="15.75">
      <c r="A71" s="8"/>
      <c r="B71" s="8"/>
      <c r="G71" s="8">
        <v>9.183405042185803E-05</v>
      </c>
      <c r="K71" s="8">
        <v>9.183405042185803E-05</v>
      </c>
      <c r="O71" s="8"/>
      <c r="Q71" s="12"/>
      <c r="R71" s="11"/>
    </row>
    <row r="72" spans="1:18" ht="15.75">
      <c r="A72" s="8"/>
      <c r="B72" s="8"/>
      <c r="G72" s="8">
        <v>0.00014320809820079518</v>
      </c>
      <c r="K72" s="8">
        <v>0.00014320809820079518</v>
      </c>
      <c r="O72" s="8"/>
      <c r="Q72" s="12"/>
      <c r="R72" s="11"/>
    </row>
    <row r="73" spans="1:17" ht="15.75">
      <c r="A73" s="8"/>
      <c r="B73" s="8"/>
      <c r="G73" s="8">
        <v>0.00015328994831413116</v>
      </c>
      <c r="K73" s="8">
        <v>0.00015328994831413116</v>
      </c>
      <c r="O73" s="8"/>
      <c r="Q73" s="12"/>
    </row>
    <row r="74" spans="1:15" ht="15.75">
      <c r="A74" s="8"/>
      <c r="B74" s="8"/>
      <c r="G74" s="8">
        <v>0.0001605385141082631</v>
      </c>
      <c r="K74" s="8">
        <v>0.0001605385141082631</v>
      </c>
      <c r="O74" s="8"/>
    </row>
    <row r="75" spans="1:18" ht="15.75">
      <c r="A75" s="8"/>
      <c r="B75" s="8"/>
      <c r="G75" s="8">
        <v>0.0001686231987494989</v>
      </c>
      <c r="K75" s="8">
        <v>0.0001686231987494989</v>
      </c>
      <c r="O75" s="8"/>
      <c r="Q75">
        <v>32</v>
      </c>
      <c r="R75">
        <v>37</v>
      </c>
    </row>
    <row r="76" spans="1:19" ht="15.75">
      <c r="A76" s="8"/>
      <c r="B76" s="8"/>
      <c r="G76" s="8">
        <v>0.00016892270709541275</v>
      </c>
      <c r="K76" s="8">
        <v>0.00016892270709541275</v>
      </c>
      <c r="O76" s="8"/>
      <c r="Q76">
        <f>AVERAGE(Q1:Q32)</f>
        <v>1.8692475076348093E-05</v>
      </c>
      <c r="R76">
        <f>AVERAGE(R1:R37)</f>
        <v>1.5252040240302133E-05</v>
      </c>
      <c r="S76" t="s">
        <v>18</v>
      </c>
    </row>
    <row r="77" spans="1:15" ht="15.75">
      <c r="A77" s="8"/>
      <c r="B77" s="8"/>
      <c r="G77" s="8">
        <v>0.00017031842258750346</v>
      </c>
      <c r="K77" s="8">
        <v>0.00017031842258750346</v>
      </c>
      <c r="O77" s="8"/>
    </row>
    <row r="78" spans="1:19" ht="15.75">
      <c r="A78" s="8"/>
      <c r="B78" s="8"/>
      <c r="G78" s="8">
        <v>0.00020676039991835427</v>
      </c>
      <c r="K78" s="8">
        <v>0.00020676039991835427</v>
      </c>
      <c r="O78" s="8"/>
      <c r="Q78">
        <f>STDEV(Q1:Q32)</f>
        <v>2.1677443810307602E-05</v>
      </c>
      <c r="R78">
        <f>STDEV(R1:R37)</f>
        <v>1.5404226802414255E-05</v>
      </c>
      <c r="S78" t="s">
        <v>19</v>
      </c>
    </row>
    <row r="79" spans="7:16" ht="15.75">
      <c r="G79" t="s">
        <v>20</v>
      </c>
      <c r="H79">
        <v>7.36446314667137E-09</v>
      </c>
      <c r="K79" t="s">
        <v>20</v>
      </c>
      <c r="L79">
        <v>0.00020676039991835403</v>
      </c>
      <c r="O79" t="s">
        <v>21</v>
      </c>
      <c r="P79">
        <v>7.36446314667137E-09</v>
      </c>
    </row>
    <row r="80" spans="7:16" ht="15.75">
      <c r="G80" t="s">
        <v>22</v>
      </c>
      <c r="H80">
        <v>78</v>
      </c>
      <c r="K80" t="s">
        <v>22</v>
      </c>
      <c r="L80">
        <v>78</v>
      </c>
      <c r="O80" t="s">
        <v>22</v>
      </c>
      <c r="P80">
        <v>69</v>
      </c>
    </row>
    <row r="81" spans="7:16" ht="15.75">
      <c r="G81" t="s">
        <v>18</v>
      </c>
      <c r="H81">
        <f>AVERAGE(G1:G78)</f>
        <v>3.222531188442126E-05</v>
      </c>
      <c r="K81" t="s">
        <v>18</v>
      </c>
      <c r="L81">
        <f>AVERAGE(K1:K78)</f>
        <v>3.222531188442126E-05</v>
      </c>
      <c r="O81" t="s">
        <v>18</v>
      </c>
      <c r="P81">
        <f>AVERAGE(O1:O69)</f>
        <v>1.6847604222236494E-05</v>
      </c>
    </row>
    <row r="83" spans="7:16" ht="15.75">
      <c r="G83" t="s">
        <v>23</v>
      </c>
      <c r="H83">
        <f>STDEV(G1:G78)</f>
        <v>4.7878269383998755E-05</v>
      </c>
      <c r="K83" t="s">
        <v>23</v>
      </c>
      <c r="L83">
        <f>STDEV(K1:K78)</f>
        <v>4.7878269383998755E-05</v>
      </c>
      <c r="O83" t="s">
        <v>23</v>
      </c>
      <c r="P83">
        <f>STDEV(O1:O69)</f>
        <v>1.85158179796007E-05</v>
      </c>
    </row>
    <row r="85" spans="7:16" ht="15.75">
      <c r="G85" t="s">
        <v>24</v>
      </c>
      <c r="H85">
        <f>(G1-G2)/H83</f>
        <v>-7.812341726033518E-05</v>
      </c>
      <c r="K85" t="s">
        <v>24</v>
      </c>
      <c r="L85">
        <f>(K78-K77)/L83</f>
        <v>0.7611381488870183</v>
      </c>
      <c r="O85" t="s">
        <v>24</v>
      </c>
      <c r="P85">
        <f>(P79-O2)/P83</f>
        <v>-0.0002020118161082466</v>
      </c>
    </row>
    <row r="86" spans="7:16" ht="15.75">
      <c r="G86" t="s">
        <v>25</v>
      </c>
      <c r="H86">
        <v>1.26</v>
      </c>
      <c r="K86" t="s">
        <v>25</v>
      </c>
      <c r="L86">
        <v>1.26</v>
      </c>
      <c r="O86" t="s">
        <v>25</v>
      </c>
      <c r="P86">
        <v>1.26</v>
      </c>
    </row>
    <row r="87" spans="8:16" ht="15.75">
      <c r="H87" t="s">
        <v>26</v>
      </c>
      <c r="L87" t="s">
        <v>26</v>
      </c>
      <c r="P87" t="s">
        <v>26</v>
      </c>
    </row>
    <row r="89" spans="7:16" ht="15.75">
      <c r="G89" t="s">
        <v>27</v>
      </c>
      <c r="H89">
        <f>(G1-H81)/H83</f>
        <v>-0.6729137839731953</v>
      </c>
      <c r="K89" t="s">
        <v>27</v>
      </c>
      <c r="L89">
        <f>(L79-L81)/L83</f>
        <v>3.645392581634615</v>
      </c>
      <c r="O89" t="s">
        <v>27</v>
      </c>
      <c r="P89">
        <f>(P79-P81)/P83</f>
        <v>-0.909505579372356</v>
      </c>
    </row>
    <row r="90" spans="7:16" ht="15.75">
      <c r="G90" t="s">
        <v>25</v>
      </c>
      <c r="H90">
        <v>2.96</v>
      </c>
      <c r="K90" t="s">
        <v>25</v>
      </c>
      <c r="L90">
        <v>2.96</v>
      </c>
      <c r="O90" t="s">
        <v>25</v>
      </c>
      <c r="P90">
        <v>2.96</v>
      </c>
    </row>
    <row r="91" spans="8:16" ht="15.75">
      <c r="H91" t="s">
        <v>26</v>
      </c>
      <c r="L91" t="s">
        <v>28</v>
      </c>
      <c r="P91" t="s">
        <v>26</v>
      </c>
    </row>
    <row r="92" ht="15.75">
      <c r="L92" t="s">
        <v>29</v>
      </c>
    </row>
    <row r="93" spans="7:17" ht="15.75">
      <c r="G93" t="s">
        <v>30</v>
      </c>
      <c r="H93" t="s">
        <v>31</v>
      </c>
      <c r="I93">
        <f>AVERAGE(G2:G78)</f>
        <v>3.264372678599626E-05</v>
      </c>
      <c r="L93" t="s">
        <v>32</v>
      </c>
      <c r="O93" t="s">
        <v>30</v>
      </c>
      <c r="P93" t="s">
        <v>31</v>
      </c>
      <c r="Q93">
        <f>AVERAGE(O2:O69)</f>
        <v>1.709525480692899E-05</v>
      </c>
    </row>
    <row r="94" ht="15.75">
      <c r="L94" t="s">
        <v>33</v>
      </c>
    </row>
    <row r="95" spans="8:17" ht="15.75">
      <c r="H95" t="s">
        <v>34</v>
      </c>
      <c r="I95">
        <f>STDEV(G2:G78)</f>
        <v>4.804847219401147E-05</v>
      </c>
      <c r="L95" t="s">
        <v>35</v>
      </c>
      <c r="P95" t="s">
        <v>34</v>
      </c>
      <c r="Q95">
        <f>STDEV(O2:O69)</f>
        <v>1.8538000858456743E-05</v>
      </c>
    </row>
    <row r="96" ht="15.75">
      <c r="L96" t="s">
        <v>36</v>
      </c>
    </row>
    <row r="97" spans="7:16" ht="15.75">
      <c r="G97" t="s">
        <v>37</v>
      </c>
      <c r="H97">
        <f>SQRT(78)</f>
        <v>8.831760866327848</v>
      </c>
      <c r="L97" t="s">
        <v>38</v>
      </c>
      <c r="O97" t="s">
        <v>39</v>
      </c>
      <c r="P97">
        <f>SQRT(69)</f>
        <v>8.306623862918075</v>
      </c>
    </row>
    <row r="98" spans="7:16" ht="15.75">
      <c r="G98" t="s">
        <v>40</v>
      </c>
      <c r="H98">
        <f>SQRT(77)</f>
        <v>8.774964387392123</v>
      </c>
      <c r="L98" t="s">
        <v>41</v>
      </c>
      <c r="O98" t="s">
        <v>42</v>
      </c>
      <c r="P98">
        <f>SQRT(68)</f>
        <v>8.246211251235321</v>
      </c>
    </row>
    <row r="99" ht="15.75">
      <c r="L99">
        <v>0.00020676039991835403</v>
      </c>
    </row>
    <row r="100" spans="9:17" ht="15.75">
      <c r="I100">
        <f>(H79-I93)/(I95*H97/H98)</f>
        <v>-0.6748701576058946</v>
      </c>
      <c r="Q100">
        <f>(0-Q93)/(Q95*P97/P98)</f>
        <v>-0.9154667841787855</v>
      </c>
    </row>
    <row r="101" spans="8:17" ht="15.75">
      <c r="H101" t="s">
        <v>25</v>
      </c>
      <c r="I101">
        <v>2.59</v>
      </c>
      <c r="P101" t="s">
        <v>25</v>
      </c>
      <c r="Q101">
        <v>2.59</v>
      </c>
    </row>
    <row r="102" spans="9:17" ht="15.75">
      <c r="I102" t="s">
        <v>26</v>
      </c>
      <c r="Q102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B2" sqref="B2"/>
    </sheetView>
  </sheetViews>
  <sheetFormatPr defaultColWidth="9.140625" defaultRowHeight="15"/>
  <sheetData>
    <row r="1" spans="1:17" s="15" customFormat="1" ht="15.75">
      <c r="A1" s="13">
        <v>1.0288459238685801E-05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4"/>
      <c r="O1" s="14"/>
      <c r="P1" s="14"/>
      <c r="Q1" s="14"/>
    </row>
    <row r="2" spans="1:17" ht="15.75">
      <c r="A2" s="16" t="s">
        <v>0</v>
      </c>
      <c r="B2" s="17" t="s">
        <v>43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>
        <f aca="true" t="shared" si="0" ref="N2:N15">SUM(B2:M2)</f>
        <v>0</v>
      </c>
      <c r="O2" s="18"/>
      <c r="P2" s="18"/>
      <c r="Q2" s="18"/>
    </row>
    <row r="3" spans="1:17" ht="15.75">
      <c r="A3" s="19" t="s">
        <v>1</v>
      </c>
      <c r="B3" s="18">
        <f>$A$1*'[2]Populatia'!B2*'[2]Populatia'!B3/('[2]Distante'!B3*'[2]Distante'!B3)</f>
        <v>71.02907002169032</v>
      </c>
      <c r="C3" s="17" t="s">
        <v>43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>
        <f t="shared" si="0"/>
        <v>71.02907002169032</v>
      </c>
      <c r="O3" s="18"/>
      <c r="P3" s="18"/>
      <c r="Q3" s="18"/>
    </row>
    <row r="4" spans="1:17" ht="15.75">
      <c r="A4" s="19" t="s">
        <v>2</v>
      </c>
      <c r="B4" s="18">
        <f>$A$1*'[2]Populatia'!B4*'[2]Populatia'!$B$2/('[2]Distante'!B4*'[2]Distante'!B4)</f>
        <v>50.05816895664732</v>
      </c>
      <c r="C4" s="18">
        <f>$A$1*'[2]Populatia'!C4*'[2]Populatia'!$B$3/('[2]Distante'!C4*'[2]Distante'!C4)</f>
        <v>126.06883054743196</v>
      </c>
      <c r="D4" s="17" t="s">
        <v>43</v>
      </c>
      <c r="E4" s="18"/>
      <c r="F4" s="18"/>
      <c r="G4" s="18"/>
      <c r="H4" s="18"/>
      <c r="I4" s="18"/>
      <c r="J4" s="18"/>
      <c r="K4" s="18"/>
      <c r="L4" s="18"/>
      <c r="M4" s="18"/>
      <c r="N4" s="18">
        <f t="shared" si="0"/>
        <v>176.12699950407927</v>
      </c>
      <c r="O4" s="18"/>
      <c r="P4" s="18"/>
      <c r="Q4" s="18"/>
    </row>
    <row r="5" spans="1:17" ht="15.75">
      <c r="A5" s="19" t="s">
        <v>3</v>
      </c>
      <c r="B5" s="18">
        <f>$A$1*'[2]Populatia'!B5*'[2]Populatia'!$B$2/('[2]Distante'!B5*'[2]Distante'!B5)</f>
        <v>190.69581069117748</v>
      </c>
      <c r="C5" s="18">
        <f>$A$1*'[2]Populatia'!C5*'[2]Populatia'!$B$3/('[2]Distante'!C5*'[2]Distante'!C5)</f>
        <v>218.5571801036518</v>
      </c>
      <c r="D5" s="18">
        <f>$A$1*'[2]Populatia'!D5*'[2]Populatia'!$B$4/('[2]Distante'!D5*'[2]Distante'!D5)</f>
        <v>361.5394128298366</v>
      </c>
      <c r="E5" s="17" t="s">
        <v>43</v>
      </c>
      <c r="F5" s="18"/>
      <c r="G5" s="18"/>
      <c r="H5" s="18"/>
      <c r="I5" s="18"/>
      <c r="J5" s="18"/>
      <c r="K5" s="18"/>
      <c r="L5" s="18"/>
      <c r="M5" s="18"/>
      <c r="N5" s="18">
        <f t="shared" si="0"/>
        <v>770.7924036246659</v>
      </c>
      <c r="O5" s="18"/>
      <c r="P5" s="18"/>
      <c r="Q5" s="18"/>
    </row>
    <row r="6" spans="1:17" ht="15.75">
      <c r="A6" s="19" t="s">
        <v>4</v>
      </c>
      <c r="B6" s="18">
        <f>$A$1*'[2]Populatia'!B6*'[2]Populatia'!$B$2/('[2]Distante'!B6*'[2]Distante'!B6)</f>
        <v>57.99913171564111</v>
      </c>
      <c r="C6" s="18">
        <f>$A$1*'[2]Populatia'!C6*'[2]Populatia'!$B$3/('[2]Distante'!C6*'[2]Distante'!C6)</f>
        <v>61.98911941135885</v>
      </c>
      <c r="D6" s="18">
        <f>$A$1*'[2]Populatia'!D6*'[2]Populatia'!$B$4/('[2]Distante'!D6*'[2]Distante'!D6)</f>
        <v>79.74185682057552</v>
      </c>
      <c r="E6" s="18">
        <f>$A$1*'[2]Populatia'!E6*'[2]Populatia'!$B$5/('[2]Distante'!E6*'[2]Distante'!E6)</f>
        <v>838.8037627144571</v>
      </c>
      <c r="F6" s="17" t="s">
        <v>43</v>
      </c>
      <c r="G6" s="18"/>
      <c r="H6" s="18"/>
      <c r="I6" s="18"/>
      <c r="J6" s="18"/>
      <c r="K6" s="18"/>
      <c r="L6" s="18"/>
      <c r="M6" s="18"/>
      <c r="N6" s="18">
        <f t="shared" si="0"/>
        <v>1038.5338706620325</v>
      </c>
      <c r="O6" s="18"/>
      <c r="P6" s="18"/>
      <c r="Q6" s="18"/>
    </row>
    <row r="7" spans="1:17" ht="15.75">
      <c r="A7" s="20" t="s">
        <v>5</v>
      </c>
      <c r="B7" s="18">
        <f>$A$1*'[2]Populatia'!B7*'[2]Populatia'!$B$2/('[2]Distante'!B7*'[2]Distante'!B7)</f>
        <v>22.505779739856255</v>
      </c>
      <c r="C7" s="18">
        <f>$A$1*'[2]Populatia'!C7*'[2]Populatia'!$B$3/('[2]Distante'!C7*'[2]Distante'!C7)</f>
        <v>17.027170981015146</v>
      </c>
      <c r="D7" s="18">
        <f>$A$1*'[2]Populatia'!D7*'[2]Populatia'!$B$4/('[2]Distante'!D7*'[2]Distante'!D7)</f>
        <v>13.948175312858416</v>
      </c>
      <c r="E7" s="18">
        <f>$A$1*'[2]Populatia'!E7*'[2]Populatia'!$B$5/('[2]Distante'!E7*'[2]Distante'!E7)</f>
        <v>67.54199615236095</v>
      </c>
      <c r="F7" s="18">
        <f>$A$1*'[2]Populatia'!F7*'[2]Populatia'!$B$6/('[2]Distante'!F7*'[2]Distante'!F7)</f>
        <v>36.210234416269394</v>
      </c>
      <c r="G7" s="17" t="s">
        <v>43</v>
      </c>
      <c r="H7" s="18"/>
      <c r="I7" s="18"/>
      <c r="J7" s="18"/>
      <c r="K7" s="18"/>
      <c r="L7" s="18"/>
      <c r="M7" s="18"/>
      <c r="N7" s="18">
        <f t="shared" si="0"/>
        <v>157.23335660236017</v>
      </c>
      <c r="O7" s="18"/>
      <c r="P7" s="18"/>
      <c r="Q7" s="18"/>
    </row>
    <row r="8" spans="1:17" ht="36">
      <c r="A8" s="20" t="s">
        <v>6</v>
      </c>
      <c r="B8" s="18">
        <f>$A$1*'[2]Populatia'!B8*'[2]Populatia'!$B$2/('[2]Distante'!B8*'[2]Distante'!B8)</f>
        <v>33.044538408047494</v>
      </c>
      <c r="C8" s="18">
        <f>$A$1*'[2]Populatia'!C8*'[2]Populatia'!$B$3/('[2]Distante'!C8*'[2]Distante'!C8)</f>
        <v>19.371316439069044</v>
      </c>
      <c r="D8" s="18">
        <f>$A$1*'[2]Populatia'!D8*'[2]Populatia'!$B$4/('[2]Distante'!D8*'[2]Distante'!D8)</f>
        <v>20.591388521135574</v>
      </c>
      <c r="E8" s="18">
        <f>$A$1*'[2]Populatia'!E8*'[2]Populatia'!$B$5/('[2]Distante'!E8*'[2]Distante'!E8)</f>
        <v>75.71955752980826</v>
      </c>
      <c r="F8" s="18">
        <f>$A$1*'[2]Populatia'!F8*'[2]Populatia'!$B$6/('[2]Distante'!F8*'[2]Distante'!F8)</f>
        <v>33.90596354286119</v>
      </c>
      <c r="G8" s="18">
        <f>$A$1*'[2]Populatia'!G8*'[2]Populatia'!$B$7/('[2]Distante'!G8*'[2]Distante'!G8)</f>
        <v>106.2215094594677</v>
      </c>
      <c r="H8" s="17" t="s">
        <v>43</v>
      </c>
      <c r="I8" s="18"/>
      <c r="J8" s="18"/>
      <c r="K8" s="18"/>
      <c r="L8" s="18"/>
      <c r="M8" s="18"/>
      <c r="N8" s="18">
        <f t="shared" si="0"/>
        <v>288.8542739003893</v>
      </c>
      <c r="O8" s="18"/>
      <c r="P8" s="18"/>
      <c r="Q8" s="18"/>
    </row>
    <row r="9" spans="1:17" ht="15.75">
      <c r="A9" s="20" t="s">
        <v>7</v>
      </c>
      <c r="B9" s="18">
        <f>$A$1*'[2]Populatia'!B9*'[2]Populatia'!$B$2/('[2]Distante'!B9*'[2]Distante'!B9)</f>
        <v>360.9996364688894</v>
      </c>
      <c r="C9" s="18">
        <f>$A$1*'[2]Populatia'!C9*'[2]Populatia'!$B$3/('[2]Distante'!C9*'[2]Distante'!C9)</f>
        <v>178.9358621827264</v>
      </c>
      <c r="D9" s="18">
        <f>$A$1*'[2]Populatia'!D9*'[2]Populatia'!$B$4/('[2]Distante'!D9*'[2]Distante'!D9)</f>
        <v>188.95409503301852</v>
      </c>
      <c r="E9" s="18">
        <f>$A$1*'[2]Populatia'!E9*'[2]Populatia'!$B$5/('[2]Distante'!E9*'[2]Distante'!E9)</f>
        <v>1373.8303542898577</v>
      </c>
      <c r="F9" s="18">
        <f>$A$1*'[2]Populatia'!F9*'[2]Populatia'!$B$6/('[2]Distante'!F9*'[2]Distante'!F9)</f>
        <v>678.4066407128913</v>
      </c>
      <c r="G9" s="18">
        <f>$A$1*'[2]Populatia'!G9*'[2]Populatia'!$B$7/('[2]Distante'!G9*'[2]Distante'!G9)</f>
        <v>292.87280490461353</v>
      </c>
      <c r="H9" s="18">
        <f>$A$1*'[2]Populatia'!H9*'[2]Populatia'!$B$8/('[2]Distante'!H9*'[2]Distante'!H9)</f>
        <v>216.46055680222838</v>
      </c>
      <c r="I9" s="17" t="s">
        <v>43</v>
      </c>
      <c r="J9" s="18"/>
      <c r="K9" s="18"/>
      <c r="L9" s="18"/>
      <c r="M9" s="18"/>
      <c r="N9" s="18">
        <f t="shared" si="0"/>
        <v>3290.4599503942254</v>
      </c>
      <c r="O9" s="18"/>
      <c r="P9" s="18"/>
      <c r="Q9" s="18"/>
    </row>
    <row r="10" spans="1:17" ht="15.75">
      <c r="A10" s="20" t="s">
        <v>8</v>
      </c>
      <c r="B10" s="18">
        <f>$A$1*'[2]Populatia'!B10*'[2]Populatia'!$B$2/('[2]Distante'!B10*'[2]Distante'!B10)</f>
        <v>0.3145400751377046</v>
      </c>
      <c r="C10" s="18">
        <f>$A$1*'[2]Populatia'!C10*'[2]Populatia'!$B$3/('[2]Distante'!C10*'[2]Distante'!C10)</f>
        <v>0.7500125965998916</v>
      </c>
      <c r="D10" s="18">
        <f>$A$1*'[2]Populatia'!D10*'[2]Populatia'!$B$4/('[2]Distante'!D10*'[2]Distante'!D10)</f>
        <v>6.088788012773686</v>
      </c>
      <c r="E10" s="18">
        <f>$A$1*'[2]Populatia'!E10*'[2]Populatia'!$B$5/('[2]Distante'!E10*'[2]Distante'!E10)</f>
        <v>1.438361153283238</v>
      </c>
      <c r="F10" s="18">
        <f>$A$1*'[2]Populatia'!F10*'[2]Populatia'!$B$6/('[2]Distante'!F10*'[2]Distante'!F10)</f>
        <v>0.350505287990157</v>
      </c>
      <c r="G10" s="18">
        <f>$A$1*'[2]Populatia'!G10*'[2]Populatia'!$B$7/('[2]Distante'!G10*'[2]Distante'!G10)</f>
        <v>0.07938456756237644</v>
      </c>
      <c r="H10" s="18">
        <f>$A$1*'[2]Populatia'!H10*'[2]Populatia'!$B$8/('[2]Distante'!H10*'[2]Distante'!H10)</f>
        <v>0.1267762043971982</v>
      </c>
      <c r="I10" s="18">
        <f>$A$1*'[2]Populatia'!I10*'[2]Populatia'!$B$9/('[2]Distante'!I10*'[2]Distante'!I10)</f>
        <v>0.9294595411181684</v>
      </c>
      <c r="J10" s="17" t="s">
        <v>43</v>
      </c>
      <c r="K10" s="18"/>
      <c r="L10" s="18"/>
      <c r="M10" s="18"/>
      <c r="N10" s="18">
        <f t="shared" si="0"/>
        <v>10.07782743886242</v>
      </c>
      <c r="O10" s="18"/>
      <c r="P10" s="18"/>
      <c r="Q10" s="18"/>
    </row>
    <row r="11" spans="1:17" ht="24.75">
      <c r="A11" s="20" t="s">
        <v>9</v>
      </c>
      <c r="B11" s="18">
        <f>$A$1*'[2]Populatia'!B11*'[2]Populatia'!$B$2/('[2]Distante'!B11*'[2]Distante'!B11)</f>
        <v>0</v>
      </c>
      <c r="C11" s="18">
        <f>$A$1*'[2]Populatia'!C11*'[2]Populatia'!$B$3/('[2]Distante'!C11*'[2]Distante'!C11)</f>
        <v>0</v>
      </c>
      <c r="D11" s="18">
        <f>$A$1*'[2]Populatia'!D11*'[2]Populatia'!$B$4/('[2]Distante'!D11*'[2]Distante'!D11)</f>
        <v>0</v>
      </c>
      <c r="E11" s="18">
        <f>$A$1*'[2]Populatia'!E11*'[2]Populatia'!$B$5/('[2]Distante'!E11*'[2]Distante'!E11)</f>
        <v>0</v>
      </c>
      <c r="F11" s="18">
        <f>$A$1*'[2]Populatia'!F11*'[2]Populatia'!$B$6/('[2]Distante'!F11*'[2]Distante'!F11)</f>
        <v>0</v>
      </c>
      <c r="G11" s="18">
        <f>$A$1*'[2]Populatia'!G11*'[2]Populatia'!$B$7/('[2]Distante'!G11*'[2]Distante'!G11)</f>
        <v>0</v>
      </c>
      <c r="H11" s="18">
        <f>$A$1*'[2]Populatia'!H11*'[2]Populatia'!$B$8/('[2]Distante'!H11*'[2]Distante'!H11)</f>
        <v>0</v>
      </c>
      <c r="I11" s="18">
        <f>$A$1*'[2]Populatia'!I11*'[2]Populatia'!$B$9/('[2]Distante'!I11*'[2]Distante'!I11)</f>
        <v>0</v>
      </c>
      <c r="J11" s="18">
        <f>$A$1*'[2]Populatia'!J11*'[2]Populatia'!$B$10/('[2]Distante'!J11*'[2]Distante'!J11)</f>
        <v>0</v>
      </c>
      <c r="K11" s="17" t="s">
        <v>43</v>
      </c>
      <c r="L11" s="18"/>
      <c r="M11" s="18"/>
      <c r="N11" s="18">
        <f t="shared" si="0"/>
        <v>0</v>
      </c>
      <c r="O11" s="18"/>
      <c r="P11" s="18"/>
      <c r="Q11" s="18"/>
    </row>
    <row r="12" spans="1:17" ht="15.75">
      <c r="A12" s="20" t="s">
        <v>10</v>
      </c>
      <c r="B12" s="18">
        <f>$A$1*'[2]Populatia'!B12*'[2]Populatia'!$B$2/('[2]Distante'!B12*'[2]Distante'!B12)</f>
        <v>229.82250638062453</v>
      </c>
      <c r="C12" s="18">
        <f>$A$1*'[2]Populatia'!C12*'[2]Populatia'!$B$3/('[2]Distante'!C12*'[2]Distante'!C12)</f>
        <v>238.27629183161824</v>
      </c>
      <c r="D12" s="18">
        <f>$A$1*'[2]Populatia'!D12*'[2]Populatia'!$B$4/('[2]Distante'!D12*'[2]Distante'!D12)</f>
        <v>339.3365030840085</v>
      </c>
      <c r="E12" s="18">
        <f>$A$1*'[2]Populatia'!E12*'[2]Populatia'!$B$5/('[2]Distante'!E12*'[2]Distante'!E12)</f>
        <v>1902.231421707475</v>
      </c>
      <c r="F12" s="18">
        <f>$A$1*'[2]Populatia'!F12*'[2]Populatia'!$B$6/('[2]Distante'!F12*'[2]Distante'!F12)</f>
        <v>1771.4048106594696</v>
      </c>
      <c r="G12" s="18">
        <f>$A$1*'[2]Populatia'!G12*'[2]Populatia'!$B$7/('[2]Distante'!G12*'[2]Distante'!G12)</f>
        <v>93.77140060614833</v>
      </c>
      <c r="H12" s="18">
        <f>$A$1*'[2]Populatia'!H12*'[2]Populatia'!$B$8/('[2]Distante'!H12*'[2]Distante'!H12)</f>
        <v>121.03889567072034</v>
      </c>
      <c r="I12" s="18">
        <f>$A$1*'[2]Populatia'!I12*'[2]Populatia'!$B$9/('[2]Distante'!I12*'[2]Distante'!I12)</f>
        <v>994.8814040000714</v>
      </c>
      <c r="J12" s="18">
        <f>$A$1*'[2]Populatia'!J12*'[2]Populatia'!$B$10/('[2]Distante'!J12*'[2]Distante'!J12)</f>
        <v>1.7237167485899356</v>
      </c>
      <c r="K12" s="18">
        <f>$A$1*'[2]Populatia'!K12*'[2]Populatia'!$B$11/('[2]Distante'!K12*'[2]Distante'!K12)</f>
        <v>0</v>
      </c>
      <c r="L12" s="17" t="s">
        <v>43</v>
      </c>
      <c r="M12" s="18"/>
      <c r="N12" s="18">
        <f t="shared" si="0"/>
        <v>5692.486950688727</v>
      </c>
      <c r="O12" s="18"/>
      <c r="P12" s="18"/>
      <c r="Q12" s="18"/>
    </row>
    <row r="13" spans="1:17" ht="24.75">
      <c r="A13" s="20" t="s">
        <v>11</v>
      </c>
      <c r="B13" s="18">
        <f>$A$1*'[2]Populatia'!B13*'[2]Populatia'!$B$2/('[2]Distante'!B13*'[2]Distante'!B13)</f>
        <v>0.2232566514703189</v>
      </c>
      <c r="C13" s="18">
        <f>$A$1*'[2]Populatia'!C13*'[2]Populatia'!$B$3/('[2]Distante'!C13*'[2]Distante'!C13)</f>
        <v>0.1291905735360747</v>
      </c>
      <c r="D13" s="18">
        <f>$A$1*'[2]Populatia'!D13*'[2]Populatia'!$B$4/('[2]Distante'!D13*'[2]Distante'!D13)</f>
        <v>1.1366855460511043</v>
      </c>
      <c r="E13" s="18">
        <f>$A$1*'[2]Populatia'!E13*'[2]Populatia'!$B$5/('[2]Distante'!E13*'[2]Distante'!E13)</f>
        <v>2.043481981406147</v>
      </c>
      <c r="F13" s="18">
        <f>$A$1*'[2]Populatia'!F13*'[2]Populatia'!$B$6/('[2]Distante'!F13*'[2]Distante'!F13)</f>
        <v>0.28347661209055913</v>
      </c>
      <c r="G13" s="18">
        <f>$A$1*'[2]Populatia'!G13*'[2]Populatia'!$B$7/('[2]Distante'!G13*'[2]Distante'!G13)</f>
        <v>0.05770307613410103</v>
      </c>
      <c r="H13" s="18">
        <f>$A$1*'[2]Populatia'!H13*'[2]Populatia'!$B$8/('[2]Distante'!H13*'[2]Distante'!H13)</f>
        <v>0.08780017980303297</v>
      </c>
      <c r="I13" s="18">
        <f>$A$1*'[2]Populatia'!I13*'[2]Populatia'!$B$9/('[2]Distante'!I13*'[2]Distante'!I13)</f>
        <v>0.7183631856631093</v>
      </c>
      <c r="J13" s="18">
        <f>$A$1*'[2]Populatia'!J13*'[2]Populatia'!$B$10/('[2]Distante'!J13*'[2]Distante'!J13)</f>
        <v>0.00533223727668895</v>
      </c>
      <c r="K13" s="18">
        <f>$A$1*'[2]Populatia'!K13*'[2]Populatia'!$B$11/('[2]Distante'!K13*'[2]Distante'!K13)</f>
        <v>0</v>
      </c>
      <c r="L13" s="18">
        <f>$A$1*'[2]Populatia'!L13*'[2]Populatia'!$B$12/('[2]Distante'!L13*'[2]Distante'!L13)</f>
        <v>1.734629700720361</v>
      </c>
      <c r="M13" s="17" t="s">
        <v>43</v>
      </c>
      <c r="N13" s="18">
        <f t="shared" si="0"/>
        <v>6.419919744151497</v>
      </c>
      <c r="O13" s="18"/>
      <c r="P13" s="18"/>
      <c r="Q13" s="18"/>
    </row>
    <row r="14" spans="1:17" ht="15.75">
      <c r="A14" s="21"/>
      <c r="B14" s="18">
        <f>SUM(B2:B13)</f>
        <v>1016.692439109182</v>
      </c>
      <c r="C14" s="18">
        <f>SUM(C2:C13)</f>
        <v>861.1049746670074</v>
      </c>
      <c r="D14" s="18">
        <f>SUM(D2:D13)</f>
        <v>1011.336905160258</v>
      </c>
      <c r="E14" s="18">
        <f>SUM(E2:E13)</f>
        <v>4261.6089355286485</v>
      </c>
      <c r="F14" s="18">
        <f>SUM(F2:F13)</f>
        <v>2520.561631231572</v>
      </c>
      <c r="G14" s="18">
        <f>SUM(G2:G13)</f>
        <v>493.00280261392606</v>
      </c>
      <c r="H14" s="18">
        <f>SUM(H2:H13)</f>
        <v>337.71402885714895</v>
      </c>
      <c r="I14" s="18">
        <f>SUM(I2:I13)</f>
        <v>996.5292267268526</v>
      </c>
      <c r="J14" s="18">
        <f>SUM(J2:J13)</f>
        <v>1.7290489858666245</v>
      </c>
      <c r="K14" s="18">
        <f>SUM(K2:K13)</f>
        <v>0</v>
      </c>
      <c r="L14" s="18">
        <f>SUM(L2:L13)</f>
        <v>1.734629700720361</v>
      </c>
      <c r="M14" s="18">
        <f>SUM(M2:M13)</f>
        <v>0</v>
      </c>
      <c r="N14" s="18">
        <f t="shared" si="0"/>
        <v>11502.014622581182</v>
      </c>
      <c r="O14" s="18"/>
      <c r="P14" s="18"/>
      <c r="Q14" s="18"/>
    </row>
    <row r="15" spans="1:17" ht="15.75">
      <c r="A15" s="21"/>
      <c r="B15" s="18">
        <v>0</v>
      </c>
      <c r="C15" s="18">
        <v>71.02907002169032</v>
      </c>
      <c r="D15" s="18">
        <v>176.12699950407927</v>
      </c>
      <c r="E15" s="18">
        <v>770.7924036246659</v>
      </c>
      <c r="F15" s="18">
        <v>1038.5338706620325</v>
      </c>
      <c r="G15" s="18">
        <v>157.23335660236017</v>
      </c>
      <c r="H15" s="18">
        <v>288.8542739003893</v>
      </c>
      <c r="I15" s="18">
        <v>3290.4599503942254</v>
      </c>
      <c r="J15" s="18">
        <v>10.07782743886242</v>
      </c>
      <c r="K15" s="18">
        <v>0</v>
      </c>
      <c r="L15" s="18">
        <v>5692.486950688727</v>
      </c>
      <c r="M15" s="18">
        <v>6.419919744151497</v>
      </c>
      <c r="N15" s="18">
        <f t="shared" si="0"/>
        <v>11502.014622581184</v>
      </c>
      <c r="O15" s="18"/>
      <c r="P15" s="18"/>
      <c r="Q15" s="18"/>
    </row>
    <row r="16" spans="1:17" ht="15.75">
      <c r="A16" s="21"/>
      <c r="B16" s="18">
        <f>SUM(B14:B15)</f>
        <v>1016.692439109182</v>
      </c>
      <c r="C16" s="18">
        <f>SUM(C14:C15)</f>
        <v>932.1340446886977</v>
      </c>
      <c r="D16" s="18">
        <f>SUM(D14:D15)</f>
        <v>1187.4639046643372</v>
      </c>
      <c r="E16" s="18">
        <f>SUM(E14:E15)</f>
        <v>5032.401339153314</v>
      </c>
      <c r="F16" s="18">
        <f>SUM(F14:F15)</f>
        <v>3559.0955018936047</v>
      </c>
      <c r="G16" s="18">
        <f>SUM(G14:G15)</f>
        <v>650.2361592162863</v>
      </c>
      <c r="H16" s="18">
        <f>SUM(H14:H15)</f>
        <v>626.5683027575383</v>
      </c>
      <c r="I16" s="18">
        <f>SUM(I14:I15)</f>
        <v>4286.989177121078</v>
      </c>
      <c r="J16" s="18">
        <f>SUM(J14:J15)</f>
        <v>11.806876424729044</v>
      </c>
      <c r="K16" s="18">
        <f>SUM(K14:K15)</f>
        <v>0</v>
      </c>
      <c r="L16" s="18">
        <f>SUM(L14:L15)</f>
        <v>5694.221580389448</v>
      </c>
      <c r="M16" s="18">
        <f>SUM(M14:M15)</f>
        <v>6.419919744151497</v>
      </c>
      <c r="N16" s="18">
        <f>SUM(N14:N15)</f>
        <v>23004.029245162368</v>
      </c>
      <c r="O16" s="18"/>
      <c r="P16" s="18"/>
      <c r="Q16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" sqref="A1"/>
    </sheetView>
  </sheetViews>
  <sheetFormatPr defaultColWidth="9.140625" defaultRowHeight="15"/>
  <sheetData>
    <row r="1" spans="1:23" s="15" customFormat="1" ht="15.75">
      <c r="A1">
        <v>2.6203326159706898E-05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75">
      <c r="A2" s="16" t="s">
        <v>0</v>
      </c>
      <c r="B2" s="17" t="s">
        <v>43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>
        <f aca="true" t="shared" si="0" ref="N2:N15">SUM(B2:M2)</f>
        <v>0</v>
      </c>
      <c r="O2" s="18"/>
      <c r="P2" s="18"/>
      <c r="Q2" s="18"/>
      <c r="R2" s="18"/>
      <c r="S2" s="18"/>
      <c r="T2" s="18"/>
      <c r="U2" s="18"/>
      <c r="V2" s="18"/>
      <c r="W2" s="18"/>
    </row>
    <row r="3" spans="1:23" ht="15.75">
      <c r="A3" s="19" t="s">
        <v>1</v>
      </c>
      <c r="B3" s="18">
        <f>$A$1*'[2]Populatia'!B2*'[2]Populatia'!B3/('[2]Distante'!B3*'[2]Distante'!B3)</f>
        <v>180.90151745955222</v>
      </c>
      <c r="C3" s="17" t="s">
        <v>43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>
        <f t="shared" si="0"/>
        <v>180.90151745955222</v>
      </c>
      <c r="O3" s="18"/>
      <c r="P3" s="18"/>
      <c r="Q3" s="18"/>
      <c r="R3" s="18"/>
      <c r="S3" s="18"/>
      <c r="T3" s="18"/>
      <c r="U3" s="18"/>
      <c r="V3" s="18"/>
      <c r="W3" s="18"/>
    </row>
    <row r="4" spans="1:23" ht="15.75">
      <c r="A4" s="19" t="s">
        <v>2</v>
      </c>
      <c r="B4" s="18">
        <f>$A$1*'[2]Populatia'!B4*'[2]Populatia'!$B$2/('[2]Distante'!B4*'[2]Distante'!B4)</f>
        <v>127.49144431623309</v>
      </c>
      <c r="C4" s="18">
        <f>$A$1*'[2]Populatia'!C4*'[2]Populatia'!$B$3/('[2]Distante'!C4*'[2]Distante'!C4)</f>
        <v>321.0804075488706</v>
      </c>
      <c r="D4" s="17" t="s">
        <v>43</v>
      </c>
      <c r="E4" s="18"/>
      <c r="F4" s="18"/>
      <c r="G4" s="18"/>
      <c r="H4" s="18"/>
      <c r="I4" s="18"/>
      <c r="J4" s="18"/>
      <c r="K4" s="18"/>
      <c r="L4" s="18"/>
      <c r="M4" s="18"/>
      <c r="N4" s="18">
        <f t="shared" si="0"/>
        <v>448.57185186510367</v>
      </c>
      <c r="O4" s="18"/>
      <c r="P4" s="18"/>
      <c r="Q4" s="18"/>
      <c r="R4" s="18"/>
      <c r="S4" s="18"/>
      <c r="T4" s="18"/>
      <c r="U4" s="18"/>
      <c r="V4" s="18"/>
      <c r="W4" s="18"/>
    </row>
    <row r="5" spans="1:23" ht="15.75">
      <c r="A5" s="19" t="s">
        <v>3</v>
      </c>
      <c r="B5" s="18">
        <f>$A$1*'[2]Populatia'!B5*'[2]Populatia'!$B$2/('[2]Distante'!B5*'[2]Distante'!B5)</f>
        <v>485.676660509268</v>
      </c>
      <c r="C5" s="18">
        <f>$A$1*'[2]Populatia'!C5*'[2]Populatia'!$B$3/('[2]Distante'!C5*'[2]Distante'!C5)</f>
        <v>556.6358326296214</v>
      </c>
      <c r="D5" s="18">
        <f>$A$1*'[2]Populatia'!D5*'[2]Populatia'!$B$4/('[2]Distante'!D5*'[2]Distante'!D5)</f>
        <v>920.7924077054741</v>
      </c>
      <c r="E5" s="17" t="s">
        <v>43</v>
      </c>
      <c r="F5" s="18"/>
      <c r="G5" s="18"/>
      <c r="H5" s="18"/>
      <c r="I5" s="18"/>
      <c r="J5" s="18"/>
      <c r="K5" s="18"/>
      <c r="L5" s="18"/>
      <c r="M5" s="18"/>
      <c r="N5" s="18">
        <f t="shared" si="0"/>
        <v>1963.1049008443633</v>
      </c>
      <c r="O5" s="18"/>
      <c r="P5" s="18"/>
      <c r="Q5" s="18"/>
      <c r="R5" s="18"/>
      <c r="S5" s="18"/>
      <c r="T5" s="18"/>
      <c r="U5" s="18"/>
      <c r="V5" s="18"/>
      <c r="W5" s="18"/>
    </row>
    <row r="6" spans="1:23" ht="15.75">
      <c r="A6" s="19" t="s">
        <v>4</v>
      </c>
      <c r="B6" s="18">
        <f>$A$1*'[2]Populatia'!B6*'[2]Populatia'!$B$2/('[2]Distante'!B6*'[2]Distante'!B6)</f>
        <v>147.71601170467122</v>
      </c>
      <c r="C6" s="18">
        <f>$A$1*'[2]Populatia'!C6*'[2]Populatia'!$B$3/('[2]Distante'!C6*'[2]Distante'!C6)</f>
        <v>157.87797537081335</v>
      </c>
      <c r="D6" s="18">
        <f>$A$1*'[2]Populatia'!D6*'[2]Populatia'!$B$4/('[2]Distante'!D6*'[2]Distante'!D6)</f>
        <v>203.09181718807986</v>
      </c>
      <c r="E6" s="18">
        <f>$A$1*'[2]Populatia'!E6*'[2]Populatia'!$B$5/('[2]Distante'!E6*'[2]Distante'!E6)</f>
        <v>2136.320713188135</v>
      </c>
      <c r="F6" s="17" t="s">
        <v>43</v>
      </c>
      <c r="G6" s="18"/>
      <c r="H6" s="18"/>
      <c r="I6" s="18"/>
      <c r="J6" s="18"/>
      <c r="K6" s="18"/>
      <c r="L6" s="18"/>
      <c r="M6" s="18"/>
      <c r="N6" s="18">
        <f t="shared" si="0"/>
        <v>2645.0065174516994</v>
      </c>
      <c r="O6" s="18"/>
      <c r="P6" s="18"/>
      <c r="Q6" s="18"/>
      <c r="R6" s="18"/>
      <c r="S6" s="18"/>
      <c r="T6" s="18"/>
      <c r="U6" s="18"/>
      <c r="V6" s="18"/>
      <c r="W6" s="18"/>
    </row>
    <row r="7" spans="1:23" ht="15.75">
      <c r="A7" s="20" t="s">
        <v>5</v>
      </c>
      <c r="B7" s="18">
        <f>$A$1*'[2]Populatia'!B7*'[2]Populatia'!$B$2/('[2]Distante'!B7*'[2]Distante'!B7)</f>
        <v>57.319203324880505</v>
      </c>
      <c r="C7" s="18">
        <f>$A$1*'[2]Populatia'!C7*'[2]Populatia'!$B$3/('[2]Distante'!C7*'[2]Distante'!C7)</f>
        <v>43.36592141173004</v>
      </c>
      <c r="D7" s="18">
        <f>$A$1*'[2]Populatia'!D7*'[2]Populatia'!$B$4/('[2]Distante'!D7*'[2]Distante'!D7)</f>
        <v>35.52413229002466</v>
      </c>
      <c r="E7" s="18">
        <f>$A$1*'[2]Populatia'!E7*'[2]Populatia'!$B$5/('[2]Distante'!E7*'[2]Distante'!E7)</f>
        <v>172.0204078763548</v>
      </c>
      <c r="F7" s="18">
        <f>$A$1*'[2]Populatia'!F7*'[2]Populatia'!$B$6/('[2]Distante'!F7*'[2]Distante'!F7)</f>
        <v>92.22261183299877</v>
      </c>
      <c r="G7" s="17" t="s">
        <v>43</v>
      </c>
      <c r="H7" s="18"/>
      <c r="I7" s="18"/>
      <c r="J7" s="18"/>
      <c r="K7" s="18"/>
      <c r="L7" s="18"/>
      <c r="M7" s="18"/>
      <c r="N7" s="18">
        <f t="shared" si="0"/>
        <v>400.4522767359888</v>
      </c>
      <c r="O7" s="18"/>
      <c r="P7" s="18"/>
      <c r="Q7" s="18"/>
      <c r="R7" s="18"/>
      <c r="S7" s="18"/>
      <c r="T7" s="18"/>
      <c r="U7" s="18"/>
      <c r="V7" s="18"/>
      <c r="W7" s="18"/>
    </row>
    <row r="8" spans="1:23" ht="36">
      <c r="A8" s="20" t="s">
        <v>6</v>
      </c>
      <c r="B8" s="18">
        <f>$A$1*'[2]Populatia'!B8*'[2]Populatia'!$B$2/('[2]Distante'!B8*'[2]Distante'!B8)</f>
        <v>84.16000857030497</v>
      </c>
      <c r="C8" s="18">
        <f>$A$1*'[2]Populatia'!C8*'[2]Populatia'!$B$3/('[2]Distante'!C8*'[2]Distante'!C8)</f>
        <v>49.33614558020601</v>
      </c>
      <c r="D8" s="18">
        <f>$A$1*'[2]Populatia'!D8*'[2]Populatia'!$B$4/('[2]Distante'!D8*'[2]Distante'!D8)</f>
        <v>52.443505580674426</v>
      </c>
      <c r="E8" s="18">
        <f>$A$1*'[2]Populatia'!E8*'[2]Populatia'!$B$5/('[2]Distante'!E8*'[2]Distante'!E8)</f>
        <v>192.8475602218254</v>
      </c>
      <c r="F8" s="18">
        <f>$A$1*'[2]Populatia'!F8*'[2]Populatia'!$B$6/('[2]Distante'!F8*'[2]Distante'!F8)</f>
        <v>86.35394288505819</v>
      </c>
      <c r="G8" s="18">
        <f>$A$1*'[2]Populatia'!G8*'[2]Populatia'!$B$7/('[2]Distante'!G8*'[2]Distante'!G8)</f>
        <v>270.5319419526957</v>
      </c>
      <c r="H8" s="17" t="s">
        <v>43</v>
      </c>
      <c r="I8" s="18"/>
      <c r="J8" s="18"/>
      <c r="K8" s="18"/>
      <c r="L8" s="18"/>
      <c r="M8" s="18"/>
      <c r="N8" s="18">
        <f t="shared" si="0"/>
        <v>735.6731047907647</v>
      </c>
      <c r="O8" s="18"/>
      <c r="P8" s="18"/>
      <c r="Q8" s="18"/>
      <c r="R8" s="18"/>
      <c r="S8" s="18"/>
      <c r="T8" s="18"/>
      <c r="U8" s="18"/>
      <c r="V8" s="18"/>
      <c r="W8" s="18"/>
    </row>
    <row r="9" spans="1:23" ht="15.75">
      <c r="A9" s="20" t="s">
        <v>7</v>
      </c>
      <c r="B9" s="18">
        <f>$A$1*'[2]Populatia'!B9*'[2]Populatia'!$B$2/('[2]Distante'!B9*'[2]Distante'!B9)</f>
        <v>919.4176696896965</v>
      </c>
      <c r="C9" s="18">
        <f>$A$1*'[2]Populatia'!C9*'[2]Populatia'!$B$3/('[2]Distante'!C9*'[2]Distante'!C9)</f>
        <v>455.7256484831306</v>
      </c>
      <c r="D9" s="18">
        <f>$A$1*'[2]Populatia'!D9*'[2]Populatia'!$B$4/('[2]Distante'!D9*'[2]Distante'!D9)</f>
        <v>481.2407442647247</v>
      </c>
      <c r="E9" s="18">
        <f>$A$1*'[2]Populatia'!E9*'[2]Populatia'!$B$5/('[2]Distante'!E9*'[2]Distante'!E9)</f>
        <v>3498.9617032453884</v>
      </c>
      <c r="F9" s="18">
        <f>$A$1*'[2]Populatia'!F9*'[2]Populatia'!$B$6/('[2]Distante'!F9*'[2]Distante'!F9)</f>
        <v>1727.8107501917527</v>
      </c>
      <c r="G9" s="18">
        <f>$A$1*'[2]Populatia'!G9*'[2]Populatia'!$B$7/('[2]Distante'!G9*'[2]Distante'!G9)</f>
        <v>745.9077644364625</v>
      </c>
      <c r="H9" s="18">
        <f>$A$1*'[2]Populatia'!H9*'[2]Populatia'!$B$8/('[2]Distante'!H9*'[2]Distante'!H9)</f>
        <v>551.2960142052393</v>
      </c>
      <c r="I9" s="17" t="s">
        <v>43</v>
      </c>
      <c r="J9" s="18"/>
      <c r="K9" s="18"/>
      <c r="L9" s="18"/>
      <c r="M9" s="18"/>
      <c r="N9" s="18">
        <f t="shared" si="0"/>
        <v>8380.360294516395</v>
      </c>
      <c r="O9" s="18"/>
      <c r="P9" s="18"/>
      <c r="Q9" s="18"/>
      <c r="R9" s="18"/>
      <c r="S9" s="18"/>
      <c r="T9" s="18"/>
      <c r="U9" s="18"/>
      <c r="V9" s="18"/>
      <c r="W9" s="18"/>
    </row>
    <row r="10" spans="1:23" ht="15.75">
      <c r="A10" s="20" t="s">
        <v>8</v>
      </c>
      <c r="B10" s="18">
        <f>$A$1*'[2]Populatia'!B10*'[2]Populatia'!$B$2/('[2]Distante'!B10*'[2]Distante'!B10)</f>
        <v>0.8010913964786025</v>
      </c>
      <c r="C10" s="18">
        <f>$A$1*'[2]Populatia'!C10*'[2]Populatia'!$B$3/('[2]Distante'!C10*'[2]Distante'!C10)</f>
        <v>1.910181518598891</v>
      </c>
      <c r="D10" s="18">
        <f>$A$1*'[2]Populatia'!D10*'[2]Populatia'!$B$4/('[2]Distante'!D10*'[2]Distante'!D10)</f>
        <v>15.50732665743663</v>
      </c>
      <c r="E10" s="18">
        <f>$A$1*'[2]Populatia'!E10*'[2]Populatia'!$B$5/('[2]Distante'!E10*'[2]Distante'!E10)</f>
        <v>3.6633129957121917</v>
      </c>
      <c r="F10" s="18">
        <f>$A$1*'[2]Populatia'!F10*'[2]Populatia'!$B$6/('[2]Distante'!F10*'[2]Distante'!F10)</f>
        <v>0.8926899712421131</v>
      </c>
      <c r="G10" s="18">
        <f>$A$1*'[2]Populatia'!G10*'[2]Populatia'!$B$7/('[2]Distante'!G10*'[2]Distante'!G10)</f>
        <v>0.20218184935433978</v>
      </c>
      <c r="H10" s="18">
        <f>$A$1*'[2]Populatia'!H10*'[2]Populatia'!$B$8/('[2]Distante'!H10*'[2]Distante'!H10)</f>
        <v>0.3228819938964722</v>
      </c>
      <c r="I10" s="18">
        <f>$A$1*'[2]Populatia'!I10*'[2]Populatia'!$B$9/('[2]Distante'!I10*'[2]Distante'!I10)</f>
        <v>2.367208825262533</v>
      </c>
      <c r="J10" s="17" t="s">
        <v>43</v>
      </c>
      <c r="K10" s="18"/>
      <c r="L10" s="18"/>
      <c r="M10" s="18"/>
      <c r="N10" s="18">
        <f t="shared" si="0"/>
        <v>25.666875207981775</v>
      </c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4.75">
      <c r="A11" s="20" t="s">
        <v>9</v>
      </c>
      <c r="B11" s="18">
        <f>$A$1*'[2]Populatia'!B11*'[2]Populatia'!$B$2/('[2]Distante'!B11*'[2]Distante'!B11)</f>
        <v>0</v>
      </c>
      <c r="C11" s="18">
        <f>$A$1*'[2]Populatia'!C11*'[2]Populatia'!$B$3/('[2]Distante'!C11*'[2]Distante'!C11)</f>
        <v>0</v>
      </c>
      <c r="D11" s="18">
        <f>$A$1*'[2]Populatia'!D11*'[2]Populatia'!$B$4/('[2]Distante'!D11*'[2]Distante'!D11)</f>
        <v>0</v>
      </c>
      <c r="E11" s="18">
        <f>$A$1*'[2]Populatia'!E11*'[2]Populatia'!$B$5/('[2]Distante'!E11*'[2]Distante'!E11)</f>
        <v>0</v>
      </c>
      <c r="F11" s="18">
        <f>$A$1*'[2]Populatia'!F11*'[2]Populatia'!$B$6/('[2]Distante'!F11*'[2]Distante'!F11)</f>
        <v>0</v>
      </c>
      <c r="G11" s="18">
        <f>$A$1*'[2]Populatia'!G11*'[2]Populatia'!$B$7/('[2]Distante'!G11*'[2]Distante'!G11)</f>
        <v>0</v>
      </c>
      <c r="H11" s="18">
        <f>$A$1*'[2]Populatia'!H11*'[2]Populatia'!$B$8/('[2]Distante'!H11*'[2]Distante'!H11)</f>
        <v>0</v>
      </c>
      <c r="I11" s="18">
        <f>$A$1*'[2]Populatia'!I11*'[2]Populatia'!$B$9/('[2]Distante'!I11*'[2]Distante'!I11)</f>
        <v>0</v>
      </c>
      <c r="J11" s="18">
        <f>$A$1*'[2]Populatia'!J11*'[2]Populatia'!$B$10/('[2]Distante'!J11*'[2]Distante'!J11)</f>
        <v>0</v>
      </c>
      <c r="K11" s="17" t="s">
        <v>43</v>
      </c>
      <c r="L11" s="18"/>
      <c r="M11" s="18"/>
      <c r="N11" s="18">
        <f t="shared" si="0"/>
        <v>0</v>
      </c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20" t="s">
        <v>10</v>
      </c>
      <c r="B12" s="18">
        <f>$A$1*'[2]Populatia'!B12*'[2]Populatia'!$B$2/('[2]Distante'!B12*'[2]Distante'!B12)</f>
        <v>585.3271081532768</v>
      </c>
      <c r="C12" s="18">
        <f>$A$1*'[2]Populatia'!C12*'[2]Populatia'!$B$3/('[2]Distante'!C12*'[2]Distante'!C12)</f>
        <v>606.8577661767486</v>
      </c>
      <c r="D12" s="18">
        <f>$A$1*'[2]Populatia'!D12*'[2]Populatia'!$B$4/('[2]Distante'!D12*'[2]Distante'!D12)</f>
        <v>864.2445736452611</v>
      </c>
      <c r="E12" s="18">
        <f>$A$1*'[2]Populatia'!E12*'[2]Populatia'!$B$5/('[2]Distante'!E12*'[2]Distante'!E12)</f>
        <v>4844.728371651775</v>
      </c>
      <c r="F12" s="18">
        <f>$A$1*'[2]Populatia'!F12*'[2]Populatia'!$B$6/('[2]Distante'!F12*'[2]Distante'!F12)</f>
        <v>4511.530535111783</v>
      </c>
      <c r="G12" s="18">
        <f>$A$1*'[2]Populatia'!G12*'[2]Populatia'!$B$7/('[2]Distante'!G12*'[2]Distante'!G12)</f>
        <v>238.8231840678705</v>
      </c>
      <c r="H12" s="18">
        <f>$A$1*'[2]Populatia'!H12*'[2]Populatia'!$B$8/('[2]Distante'!H12*'[2]Distante'!H12)</f>
        <v>308.2698378533643</v>
      </c>
      <c r="I12" s="18">
        <f>$A$1*'[2]Populatia'!I12*'[2]Populatia'!$B$9/('[2]Distante'!I12*'[2]Distante'!I12)</f>
        <v>2533.8295379756933</v>
      </c>
      <c r="J12" s="18">
        <f>$A$1*'[2]Populatia'!J12*'[2]Populatia'!$B$10/('[2]Distante'!J12*'[2]Distante'!J12)</f>
        <v>4.39007543524282</v>
      </c>
      <c r="K12" s="18">
        <f>$A$1*'[2]Populatia'!K12*'[2]Populatia'!$B$11/('[2]Distante'!K12*'[2]Distante'!K12)</f>
        <v>0</v>
      </c>
      <c r="L12" s="17" t="s">
        <v>43</v>
      </c>
      <c r="M12" s="18"/>
      <c r="N12" s="18">
        <f t="shared" si="0"/>
        <v>14498.000990071016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24.75">
      <c r="A13" s="20" t="s">
        <v>11</v>
      </c>
      <c r="B13" s="18">
        <f>$A$1*'[2]Populatia'!B13*'[2]Populatia'!$B$2/('[2]Distante'!B13*'[2]Distante'!B13)</f>
        <v>0.5686047560750246</v>
      </c>
      <c r="C13" s="18">
        <f>$A$1*'[2]Populatia'!C13*'[2]Populatia'!$B$3/('[2]Distante'!C13*'[2]Distante'!C13)</f>
        <v>0.3290310683641076</v>
      </c>
      <c r="D13" s="18">
        <f>$A$1*'[2]Populatia'!D13*'[2]Populatia'!$B$4/('[2]Distante'!D13*'[2]Distante'!D13)</f>
        <v>2.89498567406544</v>
      </c>
      <c r="E13" s="18">
        <f>$A$1*'[2]Populatia'!E13*'[2]Populatia'!$B$5/('[2]Distante'!E13*'[2]Distante'!E13)</f>
        <v>5.20447460771678</v>
      </c>
      <c r="F13" s="18">
        <f>$A$1*'[2]Populatia'!F13*'[2]Populatia'!$B$6/('[2]Distante'!F13*'[2]Distante'!F13)</f>
        <v>0.7219769212213406</v>
      </c>
      <c r="G13" s="18">
        <f>$A$1*'[2]Populatia'!G13*'[2]Populatia'!$B$7/('[2]Distante'!G13*'[2]Distante'!G13)</f>
        <v>0.14696199783490474</v>
      </c>
      <c r="H13" s="18">
        <f>$A$1*'[2]Populatia'!H13*'[2]Populatia'!$B$8/('[2]Distante'!H13*'[2]Distante'!H13)</f>
        <v>0.2236152853295124</v>
      </c>
      <c r="I13" s="18">
        <f>$A$1*'[2]Populatia'!I13*'[2]Populatia'!$B$9/('[2]Distante'!I13*'[2]Distante'!I13)</f>
        <v>1.8295747126331579</v>
      </c>
      <c r="J13" s="18">
        <f>$A$1*'[2]Populatia'!J13*'[2]Populatia'!$B$10/('[2]Distante'!J13*'[2]Distante'!J13)</f>
        <v>0.01358049337423193</v>
      </c>
      <c r="K13" s="18">
        <f>$A$1*'[2]Populatia'!K13*'[2]Populatia'!$B$11/('[2]Distante'!K13*'[2]Distante'!K13)</f>
        <v>0</v>
      </c>
      <c r="L13" s="18">
        <f>$A$1*'[2]Populatia'!L13*'[2]Populatia'!$B$12/('[2]Distante'!L13*'[2]Distante'!L13)</f>
        <v>4.417869261063072</v>
      </c>
      <c r="M13" s="17" t="s">
        <v>43</v>
      </c>
      <c r="N13" s="18">
        <f t="shared" si="0"/>
        <v>16.350674777677572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.75">
      <c r="A14" s="21"/>
      <c r="B14" s="18">
        <f>SUM(B2:B13)</f>
        <v>2589.3793198804365</v>
      </c>
      <c r="C14" s="18">
        <f>SUM(C2:C13)</f>
        <v>2193.1189097880833</v>
      </c>
      <c r="D14" s="18">
        <f>SUM(D2:D13)</f>
        <v>2575.7394930057408</v>
      </c>
      <c r="E14" s="18">
        <f>SUM(E2:E13)</f>
        <v>10853.746543786909</v>
      </c>
      <c r="F14" s="18">
        <f>SUM(F2:F13)</f>
        <v>6419.532506914056</v>
      </c>
      <c r="G14" s="18">
        <f>SUM(G2:G13)</f>
        <v>1255.612034304218</v>
      </c>
      <c r="H14" s="18">
        <f>SUM(H2:H13)</f>
        <v>860.1123493378295</v>
      </c>
      <c r="I14" s="18">
        <f>SUM(I2:I13)</f>
        <v>2538.0263215135888</v>
      </c>
      <c r="J14" s="18">
        <f>SUM(J2:J13)</f>
        <v>4.403655928617052</v>
      </c>
      <c r="K14" s="18">
        <f>SUM(K2:K13)</f>
        <v>0</v>
      </c>
      <c r="L14" s="18">
        <f>SUM(L2:L13)</f>
        <v>4.417869261063072</v>
      </c>
      <c r="M14" s="18">
        <f>SUM(M2:M13)</f>
        <v>0</v>
      </c>
      <c r="N14" s="18">
        <f t="shared" si="0"/>
        <v>29294.08900372054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.75">
      <c r="A15" s="21"/>
      <c r="B15" s="18">
        <v>0</v>
      </c>
      <c r="C15" s="18">
        <v>180.90151745955222</v>
      </c>
      <c r="D15" s="18">
        <v>448.57185186510367</v>
      </c>
      <c r="E15" s="18">
        <v>1963.1049008443633</v>
      </c>
      <c r="F15" s="18">
        <v>2645.0065174516994</v>
      </c>
      <c r="G15" s="18">
        <v>400.4522767359888</v>
      </c>
      <c r="H15" s="18">
        <v>735.6731047907647</v>
      </c>
      <c r="I15" s="18">
        <v>8380.360294516395</v>
      </c>
      <c r="J15" s="18">
        <v>25.666875207981775</v>
      </c>
      <c r="K15" s="18">
        <v>0</v>
      </c>
      <c r="L15" s="18">
        <v>14498.000990071016</v>
      </c>
      <c r="M15" s="18">
        <v>16.350674777677572</v>
      </c>
      <c r="N15" s="18">
        <f t="shared" si="0"/>
        <v>29294.089003720543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5.75">
      <c r="A16" s="21"/>
      <c r="B16" s="18">
        <f>SUM(B14:B15)</f>
        <v>2589.3793198804365</v>
      </c>
      <c r="C16" s="18">
        <f>SUM(C14:C15)</f>
        <v>2374.020427247636</v>
      </c>
      <c r="D16" s="18">
        <f>SUM(D14:D15)</f>
        <v>3024.3113448708446</v>
      </c>
      <c r="E16" s="18">
        <f>SUM(E14:E15)</f>
        <v>12816.851444631273</v>
      </c>
      <c r="F16" s="18">
        <f>SUM(F14:F15)</f>
        <v>9064.539024365757</v>
      </c>
      <c r="G16" s="18">
        <f>SUM(G14:G15)</f>
        <v>1656.0643110402068</v>
      </c>
      <c r="H16" s="18">
        <f>SUM(H14:H15)</f>
        <v>1595.7854541285942</v>
      </c>
      <c r="I16" s="18">
        <f>SUM(I14:I15)</f>
        <v>10918.386616029984</v>
      </c>
      <c r="J16" s="18">
        <f>SUM(J14:J15)</f>
        <v>30.070531136598827</v>
      </c>
      <c r="K16" s="18">
        <f>SUM(K14:K15)</f>
        <v>0</v>
      </c>
      <c r="L16" s="18">
        <f>SUM(L14:L15)</f>
        <v>14502.41885933208</v>
      </c>
      <c r="M16" s="18">
        <f>SUM(M14:M15)</f>
        <v>16.350674777677572</v>
      </c>
      <c r="N16" s="18">
        <f>SUM(N14:N15)</f>
        <v>58588.17800744108</v>
      </c>
      <c r="O16" s="18"/>
      <c r="P16" s="18"/>
      <c r="Q16" s="18"/>
      <c r="R16" s="18"/>
      <c r="S16" s="18"/>
      <c r="T16" s="18"/>
      <c r="U16" s="18"/>
      <c r="V16" s="18"/>
      <c r="W16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5"/>
  <cols>
    <col min="1" max="1" width="9.7109375" style="22" customWidth="1"/>
    <col min="2" max="7" width="9.00390625" style="11" customWidth="1"/>
    <col min="8" max="8" width="10.00390625" style="11" customWidth="1"/>
    <col min="9" max="16384" width="9.00390625" style="11" customWidth="1"/>
  </cols>
  <sheetData>
    <row r="1" spans="1:14" s="26" customFormat="1" ht="38.25">
      <c r="A1" s="23">
        <v>1.0288459238685801E-05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44</v>
      </c>
    </row>
    <row r="2" spans="1:14" ht="15.75">
      <c r="A2" s="27" t="s">
        <v>0</v>
      </c>
      <c r="B2" s="28" t="s">
        <v>43</v>
      </c>
      <c r="C2" s="29">
        <v>71.02907002169032</v>
      </c>
      <c r="D2" s="29">
        <v>50.05816895664732</v>
      </c>
      <c r="E2" s="29">
        <v>190.69581069117748</v>
      </c>
      <c r="F2" s="29">
        <v>57.99913171564111</v>
      </c>
      <c r="G2" s="29">
        <v>22.505779739856255</v>
      </c>
      <c r="H2" s="29">
        <v>33.044538408047494</v>
      </c>
      <c r="I2" s="29">
        <v>360.9996364688894</v>
      </c>
      <c r="J2" s="29">
        <v>0.3145400751377046</v>
      </c>
      <c r="K2" s="29">
        <v>0</v>
      </c>
      <c r="L2" s="29">
        <v>229.82250638062453</v>
      </c>
      <c r="M2" s="29">
        <v>0.2232566514703189</v>
      </c>
      <c r="N2" s="29">
        <f aca="true" t="shared" si="0" ref="N2:N14">SUM(B2:M2)</f>
        <v>1016.692439109182</v>
      </c>
    </row>
    <row r="3" spans="1:14" ht="15.75">
      <c r="A3" s="30" t="s">
        <v>1</v>
      </c>
      <c r="B3" s="29">
        <f>$A$1*'[2]Populatia'!B2*'[2]Populatia'!B3/('[2]Distante'!B3*'[2]Distante'!B3)</f>
        <v>71.02907002169032</v>
      </c>
      <c r="C3" s="28" t="s">
        <v>43</v>
      </c>
      <c r="D3" s="29">
        <v>126.06883054743196</v>
      </c>
      <c r="E3" s="29">
        <v>218.5571801036518</v>
      </c>
      <c r="F3" s="29">
        <v>61.98911941135885</v>
      </c>
      <c r="G3" s="29">
        <v>17.027170981015146</v>
      </c>
      <c r="H3" s="29">
        <v>19.371316439069044</v>
      </c>
      <c r="I3" s="29">
        <v>178.9358621827264</v>
      </c>
      <c r="J3" s="29">
        <v>0.7500125965998916</v>
      </c>
      <c r="K3" s="29">
        <v>0</v>
      </c>
      <c r="L3" s="29">
        <v>238.27629183161824</v>
      </c>
      <c r="M3" s="29">
        <v>0.1291905735360747</v>
      </c>
      <c r="N3" s="29">
        <f t="shared" si="0"/>
        <v>932.1340446886976</v>
      </c>
    </row>
    <row r="4" spans="1:14" ht="15.75">
      <c r="A4" s="30" t="s">
        <v>2</v>
      </c>
      <c r="B4" s="29">
        <f>$A$1*'[2]Populatia'!B4*'[2]Populatia'!$B$2/('[2]Distante'!B4*'[2]Distante'!B4)</f>
        <v>50.05816895664732</v>
      </c>
      <c r="C4" s="29">
        <f>$A$1*'[2]Populatia'!C4*'[2]Populatia'!$B$3/('[2]Distante'!C4*'[2]Distante'!C4)</f>
        <v>126.06883054743196</v>
      </c>
      <c r="D4" s="28" t="s">
        <v>43</v>
      </c>
      <c r="E4" s="29">
        <v>361.5394128298366</v>
      </c>
      <c r="F4" s="29">
        <v>79.74185682057552</v>
      </c>
      <c r="G4" s="29">
        <v>13.948175312858416</v>
      </c>
      <c r="H4" s="29">
        <v>20.591388521135574</v>
      </c>
      <c r="I4" s="29">
        <v>188.95409503301852</v>
      </c>
      <c r="J4" s="29">
        <v>6.088788012773686</v>
      </c>
      <c r="K4" s="29">
        <v>0</v>
      </c>
      <c r="L4" s="29">
        <v>339.3365030840085</v>
      </c>
      <c r="M4" s="29">
        <v>1.1366855460511043</v>
      </c>
      <c r="N4" s="29">
        <f t="shared" si="0"/>
        <v>1187.463904664337</v>
      </c>
    </row>
    <row r="5" spans="1:14" ht="26.25">
      <c r="A5" s="30" t="s">
        <v>3</v>
      </c>
      <c r="B5" s="29">
        <f>$A$1*'[2]Populatia'!B5*'[2]Populatia'!$B$2/('[2]Distante'!B5*'[2]Distante'!B5)</f>
        <v>190.69581069117748</v>
      </c>
      <c r="C5" s="29">
        <f>$A$1*'[2]Populatia'!C5*'[2]Populatia'!$B$3/('[2]Distante'!C5*'[2]Distante'!C5)</f>
        <v>218.5571801036518</v>
      </c>
      <c r="D5" s="29">
        <f>$A$1*'[2]Populatia'!D5*'[2]Populatia'!$B$4/('[2]Distante'!D5*'[2]Distante'!D5)</f>
        <v>361.5394128298366</v>
      </c>
      <c r="E5" s="28" t="s">
        <v>43</v>
      </c>
      <c r="F5" s="29">
        <v>838.8037627144571</v>
      </c>
      <c r="G5" s="29">
        <v>67.54199615236095</v>
      </c>
      <c r="H5" s="29">
        <v>75.71955752980826</v>
      </c>
      <c r="I5" s="29">
        <v>1373.8303542898577</v>
      </c>
      <c r="J5" s="29">
        <v>1.438361153283238</v>
      </c>
      <c r="K5" s="29">
        <v>0</v>
      </c>
      <c r="L5" s="29">
        <v>1902.231421707475</v>
      </c>
      <c r="M5" s="29">
        <v>2.043481981406147</v>
      </c>
      <c r="N5" s="29">
        <f t="shared" si="0"/>
        <v>5032.401339153314</v>
      </c>
    </row>
    <row r="6" spans="1:14" ht="26.25">
      <c r="A6" s="30" t="s">
        <v>4</v>
      </c>
      <c r="B6" s="29">
        <f>$A$1*'[2]Populatia'!B6*'[2]Populatia'!$B$2/('[2]Distante'!B6*'[2]Distante'!B6)</f>
        <v>57.99913171564111</v>
      </c>
      <c r="C6" s="29">
        <f>$A$1*'[2]Populatia'!C6*'[2]Populatia'!$B$3/('[2]Distante'!C6*'[2]Distante'!C6)</f>
        <v>61.98911941135885</v>
      </c>
      <c r="D6" s="29">
        <f>$A$1*'[2]Populatia'!D6*'[2]Populatia'!$B$4/('[2]Distante'!D6*'[2]Distante'!D6)</f>
        <v>79.74185682057552</v>
      </c>
      <c r="E6" s="29">
        <f>$A$1*'[2]Populatia'!E6*'[2]Populatia'!$B$5/('[2]Distante'!E6*'[2]Distante'!E6)</f>
        <v>838.8037627144571</v>
      </c>
      <c r="F6" s="28" t="s">
        <v>43</v>
      </c>
      <c r="G6" s="29">
        <v>36.210234416269394</v>
      </c>
      <c r="H6" s="29">
        <v>33.90596354286119</v>
      </c>
      <c r="I6" s="29">
        <v>678.4066407128913</v>
      </c>
      <c r="J6" s="29">
        <v>0.350505287990157</v>
      </c>
      <c r="K6" s="29">
        <v>0</v>
      </c>
      <c r="L6" s="29">
        <v>1771.4048106594696</v>
      </c>
      <c r="M6" s="29">
        <v>0.28347661209055913</v>
      </c>
      <c r="N6" s="29">
        <f t="shared" si="0"/>
        <v>3559.0955018936047</v>
      </c>
    </row>
    <row r="7" spans="1:14" ht="15.75">
      <c r="A7" s="31" t="s">
        <v>5</v>
      </c>
      <c r="B7" s="29">
        <f>$A$1*'[2]Populatia'!B7*'[2]Populatia'!$B$2/('[2]Distante'!B7*'[2]Distante'!B7)</f>
        <v>22.505779739856255</v>
      </c>
      <c r="C7" s="29">
        <f>$A$1*'[2]Populatia'!C7*'[2]Populatia'!$B$3/('[2]Distante'!C7*'[2]Distante'!C7)</f>
        <v>17.027170981015146</v>
      </c>
      <c r="D7" s="29">
        <f>$A$1*'[2]Populatia'!D7*'[2]Populatia'!$B$4/('[2]Distante'!D7*'[2]Distante'!D7)</f>
        <v>13.948175312858416</v>
      </c>
      <c r="E7" s="29">
        <f>$A$1*'[2]Populatia'!E7*'[2]Populatia'!$B$5/('[2]Distante'!E7*'[2]Distante'!E7)</f>
        <v>67.54199615236095</v>
      </c>
      <c r="F7" s="29">
        <f>$A$1*'[2]Populatia'!F7*'[2]Populatia'!$B$6/('[2]Distante'!F7*'[2]Distante'!F7)</f>
        <v>36.210234416269394</v>
      </c>
      <c r="G7" s="28" t="s">
        <v>43</v>
      </c>
      <c r="H7" s="29">
        <v>106.2215094594677</v>
      </c>
      <c r="I7" s="29">
        <v>292.87280490461353</v>
      </c>
      <c r="J7" s="29">
        <v>0.07938456756237644</v>
      </c>
      <c r="K7" s="29">
        <v>0</v>
      </c>
      <c r="L7" s="29">
        <v>93.77140060614833</v>
      </c>
      <c r="M7" s="29">
        <v>0.05770307613410103</v>
      </c>
      <c r="N7" s="29">
        <f t="shared" si="0"/>
        <v>650.2361592162862</v>
      </c>
    </row>
    <row r="8" spans="1:14" ht="28.5" customHeight="1">
      <c r="A8" s="31" t="s">
        <v>6</v>
      </c>
      <c r="B8" s="29">
        <f>$A$1*'[2]Populatia'!B8*'[2]Populatia'!$B$2/('[2]Distante'!B8*'[2]Distante'!B8)</f>
        <v>33.044538408047494</v>
      </c>
      <c r="C8" s="29">
        <f>$A$1*'[2]Populatia'!C8*'[2]Populatia'!$B$3/('[2]Distante'!C8*'[2]Distante'!C8)</f>
        <v>19.371316439069044</v>
      </c>
      <c r="D8" s="29">
        <f>$A$1*'[2]Populatia'!D8*'[2]Populatia'!$B$4/('[2]Distante'!D8*'[2]Distante'!D8)</f>
        <v>20.591388521135574</v>
      </c>
      <c r="E8" s="29">
        <f>$A$1*'[2]Populatia'!E8*'[2]Populatia'!$B$5/('[2]Distante'!E8*'[2]Distante'!E8)</f>
        <v>75.71955752980826</v>
      </c>
      <c r="F8" s="29">
        <f>$A$1*'[2]Populatia'!F8*'[2]Populatia'!$B$6/('[2]Distante'!F8*'[2]Distante'!F8)</f>
        <v>33.90596354286119</v>
      </c>
      <c r="G8" s="29">
        <f>$A$1*'[2]Populatia'!G8*'[2]Populatia'!$B$7/('[2]Distante'!G8*'[2]Distante'!G8)</f>
        <v>106.2215094594677</v>
      </c>
      <c r="H8" s="28" t="s">
        <v>43</v>
      </c>
      <c r="I8" s="29">
        <v>216.46055680222838</v>
      </c>
      <c r="J8" s="29">
        <v>0.1267762043971982</v>
      </c>
      <c r="K8" s="29">
        <v>0</v>
      </c>
      <c r="L8" s="29">
        <v>121.03889567072034</v>
      </c>
      <c r="M8" s="29">
        <v>0.08780017980303297</v>
      </c>
      <c r="N8" s="29">
        <f t="shared" si="0"/>
        <v>626.5683027575382</v>
      </c>
    </row>
    <row r="9" spans="1:14" ht="15.75">
      <c r="A9" s="31" t="s">
        <v>7</v>
      </c>
      <c r="B9" s="29">
        <f>$A$1*'[2]Populatia'!B9*'[2]Populatia'!$B$2/('[2]Distante'!B9*'[2]Distante'!B9)</f>
        <v>360.9996364688894</v>
      </c>
      <c r="C9" s="29">
        <f>$A$1*'[2]Populatia'!C9*'[2]Populatia'!$B$3/('[2]Distante'!C9*'[2]Distante'!C9)</f>
        <v>178.9358621827264</v>
      </c>
      <c r="D9" s="29">
        <f>$A$1*'[2]Populatia'!D9*'[2]Populatia'!$B$4/('[2]Distante'!D9*'[2]Distante'!D9)</f>
        <v>188.95409503301852</v>
      </c>
      <c r="E9" s="29">
        <f>$A$1*'[2]Populatia'!E9*'[2]Populatia'!$B$5/('[2]Distante'!E9*'[2]Distante'!E9)</f>
        <v>1373.8303542898577</v>
      </c>
      <c r="F9" s="29">
        <f>$A$1*'[2]Populatia'!F9*'[2]Populatia'!$B$6/('[2]Distante'!F9*'[2]Distante'!F9)</f>
        <v>678.4066407128913</v>
      </c>
      <c r="G9" s="29">
        <f>$A$1*'[2]Populatia'!G9*'[2]Populatia'!$B$7/('[2]Distante'!G9*'[2]Distante'!G9)</f>
        <v>292.87280490461353</v>
      </c>
      <c r="H9" s="29">
        <f>$A$1*'[2]Populatia'!H9*'[2]Populatia'!$B$8/('[2]Distante'!H9*'[2]Distante'!H9)</f>
        <v>216.46055680222838</v>
      </c>
      <c r="I9" s="28" t="s">
        <v>43</v>
      </c>
      <c r="J9" s="29">
        <v>0.9294595411181684</v>
      </c>
      <c r="K9" s="29">
        <v>0</v>
      </c>
      <c r="L9" s="29">
        <v>994.8814040000714</v>
      </c>
      <c r="M9" s="29">
        <v>0.7183631856631093</v>
      </c>
      <c r="N9" s="29">
        <f t="shared" si="0"/>
        <v>4286.989177121079</v>
      </c>
    </row>
    <row r="10" spans="1:14" ht="15.75">
      <c r="A10" s="31" t="s">
        <v>8</v>
      </c>
      <c r="B10" s="29">
        <f>$A$1*'[2]Populatia'!B10*'[2]Populatia'!$B$2/('[2]Distante'!B10*'[2]Distante'!B10)</f>
        <v>0.3145400751377046</v>
      </c>
      <c r="C10" s="29">
        <f>$A$1*'[2]Populatia'!C10*'[2]Populatia'!$B$3/('[2]Distante'!C10*'[2]Distante'!C10)</f>
        <v>0.7500125965998916</v>
      </c>
      <c r="D10" s="29">
        <f>$A$1*'[2]Populatia'!D10*'[2]Populatia'!$B$4/('[2]Distante'!D10*'[2]Distante'!D10)</f>
        <v>6.088788012773686</v>
      </c>
      <c r="E10" s="29">
        <f>$A$1*'[2]Populatia'!E10*'[2]Populatia'!$B$5/('[2]Distante'!E10*'[2]Distante'!E10)</f>
        <v>1.438361153283238</v>
      </c>
      <c r="F10" s="29">
        <f>$A$1*'[2]Populatia'!F10*'[2]Populatia'!$B$6/('[2]Distante'!F10*'[2]Distante'!F10)</f>
        <v>0.350505287990157</v>
      </c>
      <c r="G10" s="29">
        <f>$A$1*'[2]Populatia'!G10*'[2]Populatia'!$B$7/('[2]Distante'!G10*'[2]Distante'!G10)</f>
        <v>0.07938456756237644</v>
      </c>
      <c r="H10" s="29">
        <f>$A$1*'[2]Populatia'!H10*'[2]Populatia'!$B$8/('[2]Distante'!H10*'[2]Distante'!H10)</f>
        <v>0.1267762043971982</v>
      </c>
      <c r="I10" s="29">
        <f>$A$1*'[2]Populatia'!I10*'[2]Populatia'!$B$9/('[2]Distante'!I10*'[2]Distante'!I10)</f>
        <v>0.9294595411181684</v>
      </c>
      <c r="J10" s="28" t="s">
        <v>43</v>
      </c>
      <c r="K10" s="29">
        <v>0</v>
      </c>
      <c r="L10" s="29">
        <v>1.7237167485899356</v>
      </c>
      <c r="M10" s="29">
        <v>0.00533223727668895</v>
      </c>
      <c r="N10" s="29">
        <f t="shared" si="0"/>
        <v>11.806876424729044</v>
      </c>
    </row>
    <row r="11" spans="1:14" ht="26.25">
      <c r="A11" s="31" t="s">
        <v>9</v>
      </c>
      <c r="B11" s="29">
        <f>$A$1*'[2]Populatia'!B11*'[2]Populatia'!$B$2/('[2]Distante'!B11*'[2]Distante'!B11)</f>
        <v>0</v>
      </c>
      <c r="C11" s="29">
        <f>$A$1*'[2]Populatia'!C11*'[2]Populatia'!$B$3/('[2]Distante'!C11*'[2]Distante'!C11)</f>
        <v>0</v>
      </c>
      <c r="D11" s="29">
        <f>$A$1*'[2]Populatia'!D11*'[2]Populatia'!$B$4/('[2]Distante'!D11*'[2]Distante'!D11)</f>
        <v>0</v>
      </c>
      <c r="E11" s="29">
        <f>$A$1*'[2]Populatia'!E11*'[2]Populatia'!$B$5/('[2]Distante'!E11*'[2]Distante'!E11)</f>
        <v>0</v>
      </c>
      <c r="F11" s="29">
        <f>$A$1*'[2]Populatia'!F11*'[2]Populatia'!$B$6/('[2]Distante'!F11*'[2]Distante'!F11)</f>
        <v>0</v>
      </c>
      <c r="G11" s="29">
        <f>$A$1*'[2]Populatia'!G11*'[2]Populatia'!$B$7/('[2]Distante'!G11*'[2]Distante'!G11)</f>
        <v>0</v>
      </c>
      <c r="H11" s="29">
        <f>$A$1*'[2]Populatia'!H11*'[2]Populatia'!$B$8/('[2]Distante'!H11*'[2]Distante'!H11)</f>
        <v>0</v>
      </c>
      <c r="I11" s="29">
        <f>$A$1*'[2]Populatia'!I11*'[2]Populatia'!$B$9/('[2]Distante'!I11*'[2]Distante'!I11)</f>
        <v>0</v>
      </c>
      <c r="J11" s="29">
        <f>$A$1*'[2]Populatia'!J11*'[2]Populatia'!$B$10/('[2]Distante'!J11*'[2]Distante'!J11)</f>
        <v>0</v>
      </c>
      <c r="K11" s="28" t="s">
        <v>43</v>
      </c>
      <c r="L11" s="29">
        <v>0</v>
      </c>
      <c r="M11" s="29">
        <v>0</v>
      </c>
      <c r="N11" s="29">
        <f t="shared" si="0"/>
        <v>0</v>
      </c>
    </row>
    <row r="12" spans="1:14" ht="15.75">
      <c r="A12" s="31" t="s">
        <v>10</v>
      </c>
      <c r="B12" s="29">
        <f>$A$1*'[2]Populatia'!B12*'[2]Populatia'!$B$2/('[2]Distante'!B12*'[2]Distante'!B12)</f>
        <v>229.82250638062453</v>
      </c>
      <c r="C12" s="29">
        <f>$A$1*'[2]Populatia'!C12*'[2]Populatia'!$B$3/('[2]Distante'!C12*'[2]Distante'!C12)</f>
        <v>238.27629183161824</v>
      </c>
      <c r="D12" s="29">
        <f>$A$1*'[2]Populatia'!D12*'[2]Populatia'!$B$4/('[2]Distante'!D12*'[2]Distante'!D12)</f>
        <v>339.3365030840085</v>
      </c>
      <c r="E12" s="29">
        <f>$A$1*'[2]Populatia'!E12*'[2]Populatia'!$B$5/('[2]Distante'!E12*'[2]Distante'!E12)</f>
        <v>1902.231421707475</v>
      </c>
      <c r="F12" s="29">
        <f>$A$1*'[2]Populatia'!F12*'[2]Populatia'!$B$6/('[2]Distante'!F12*'[2]Distante'!F12)</f>
        <v>1771.4048106594696</v>
      </c>
      <c r="G12" s="29">
        <f>$A$1*'[2]Populatia'!G12*'[2]Populatia'!$B$7/('[2]Distante'!G12*'[2]Distante'!G12)</f>
        <v>93.77140060614833</v>
      </c>
      <c r="H12" s="29">
        <f>$A$1*'[2]Populatia'!H12*'[2]Populatia'!$B$8/('[2]Distante'!H12*'[2]Distante'!H12)</f>
        <v>121.03889567072034</v>
      </c>
      <c r="I12" s="29">
        <f>$A$1*'[2]Populatia'!I12*'[2]Populatia'!$B$9/('[2]Distante'!I12*'[2]Distante'!I12)</f>
        <v>994.8814040000714</v>
      </c>
      <c r="J12" s="29">
        <f>$A$1*'[2]Populatia'!J12*'[2]Populatia'!$B$10/('[2]Distante'!J12*'[2]Distante'!J12)</f>
        <v>1.7237167485899356</v>
      </c>
      <c r="K12" s="29">
        <f>$A$1*'[2]Populatia'!K12*'[2]Populatia'!$B$11/('[2]Distante'!K12*'[2]Distante'!K12)</f>
        <v>0</v>
      </c>
      <c r="L12" s="28" t="s">
        <v>43</v>
      </c>
      <c r="M12" s="29">
        <v>2</v>
      </c>
      <c r="N12" s="29">
        <f t="shared" si="0"/>
        <v>5694.486950688727</v>
      </c>
    </row>
    <row r="13" spans="1:14" ht="26.25">
      <c r="A13" s="31" t="s">
        <v>11</v>
      </c>
      <c r="B13" s="29">
        <f>$A$1*'[2]Populatia'!B13*'[2]Populatia'!$B$2/('[2]Distante'!B13*'[2]Distante'!B13)</f>
        <v>0.2232566514703189</v>
      </c>
      <c r="C13" s="29">
        <f>$A$1*'[2]Populatia'!C13*'[2]Populatia'!$B$3/('[2]Distante'!C13*'[2]Distante'!C13)</f>
        <v>0.1291905735360747</v>
      </c>
      <c r="D13" s="29">
        <f>$A$1*'[2]Populatia'!D13*'[2]Populatia'!$B$4/('[2]Distante'!D13*'[2]Distante'!D13)</f>
        <v>1.1366855460511043</v>
      </c>
      <c r="E13" s="29">
        <f>$A$1*'[2]Populatia'!E13*'[2]Populatia'!$B$5/('[2]Distante'!E13*'[2]Distante'!E13)</f>
        <v>2.043481981406147</v>
      </c>
      <c r="F13" s="29">
        <f>$A$1*'[2]Populatia'!F13*'[2]Populatia'!$B$6/('[2]Distante'!F13*'[2]Distante'!F13)</f>
        <v>0.28347661209055913</v>
      </c>
      <c r="G13" s="29">
        <f>$A$1*'[2]Populatia'!G13*'[2]Populatia'!$B$7/('[2]Distante'!G13*'[2]Distante'!G13)</f>
        <v>0.05770307613410103</v>
      </c>
      <c r="H13" s="29">
        <f>$A$1*'[2]Populatia'!H13*'[2]Populatia'!$B$8/('[2]Distante'!H13*'[2]Distante'!H13)</f>
        <v>0.08780017980303297</v>
      </c>
      <c r="I13" s="29">
        <f>$A$1*'[2]Populatia'!I13*'[2]Populatia'!$B$9/('[2]Distante'!I13*'[2]Distante'!I13)</f>
        <v>0.7183631856631093</v>
      </c>
      <c r="J13" s="29">
        <f>$A$1*'[2]Populatia'!J13*'[2]Populatia'!$B$10/('[2]Distante'!J13*'[2]Distante'!J13)</f>
        <v>0.00533223727668895</v>
      </c>
      <c r="K13" s="29">
        <f>$A$1*'[2]Populatia'!K13*'[2]Populatia'!$B$11/('[2]Distante'!K13*'[2]Distante'!K13)</f>
        <v>0</v>
      </c>
      <c r="L13" s="29">
        <f>$A$1*'[2]Populatia'!L13*'[2]Populatia'!$B$12/('[2]Distante'!L13*'[2]Distante'!L13)</f>
        <v>1.734629700720361</v>
      </c>
      <c r="M13" s="28" t="s">
        <v>43</v>
      </c>
      <c r="N13" s="29">
        <f t="shared" si="0"/>
        <v>6.419919744151497</v>
      </c>
    </row>
    <row r="14" spans="1:14" ht="15.75">
      <c r="A14" s="25" t="s">
        <v>44</v>
      </c>
      <c r="B14" s="29">
        <f>SUM(B2:B13)</f>
        <v>1016.692439109182</v>
      </c>
      <c r="C14" s="29">
        <f>SUM(C2:C13)</f>
        <v>932.1340446886976</v>
      </c>
      <c r="D14" s="29">
        <f>SUM(D2:D13)</f>
        <v>1187.463904664337</v>
      </c>
      <c r="E14" s="29">
        <f>SUM(E2:E13)</f>
        <v>5032.401339153314</v>
      </c>
      <c r="F14" s="29">
        <f>SUM(F2:F13)</f>
        <v>3559.0955018936047</v>
      </c>
      <c r="G14" s="29">
        <f>SUM(G2:G13)</f>
        <v>650.2361592162862</v>
      </c>
      <c r="H14" s="29">
        <f>SUM(H2:H13)</f>
        <v>626.5683027575382</v>
      </c>
      <c r="I14" s="29">
        <f>SUM(I2:I13)</f>
        <v>4286.989177121079</v>
      </c>
      <c r="J14" s="29">
        <f>SUM(J2:J13)</f>
        <v>11.806876424729044</v>
      </c>
      <c r="K14" s="29">
        <f>SUM(K2:K13)</f>
        <v>0</v>
      </c>
      <c r="L14" s="29">
        <f>SUM(L2:L13)</f>
        <v>5694.221580389448</v>
      </c>
      <c r="M14" s="29">
        <f>SUM(M2:M13)</f>
        <v>6.685290043431136</v>
      </c>
      <c r="N14" s="29">
        <f t="shared" si="0"/>
        <v>23004.294615461647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Ghionea</dc:creator>
  <cp:keywords/>
  <dc:description/>
  <cp:lastModifiedBy/>
  <dcterms:created xsi:type="dcterms:W3CDTF">2010-07-29T11:01:28Z</dcterms:created>
  <dcterms:modified xsi:type="dcterms:W3CDTF">2015-06-29T08:28:20Z</dcterms:modified>
  <cp:category/>
  <cp:version/>
  <cp:contentType/>
  <cp:contentStatus/>
  <cp:revision>26</cp:revision>
</cp:coreProperties>
</file>