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<sst xmlns="http://schemas.openxmlformats.org/spreadsheetml/2006/main" count="140" uniqueCount="23">
  <si>
    <t>an</t>
  </si>
  <si>
    <t>sume</t>
  </si>
  <si>
    <t>A</t>
  </si>
  <si>
    <t>x</t>
  </si>
  <si>
    <t>exemplu</t>
  </si>
  <si>
    <t>y</t>
  </si>
  <si>
    <t>x2</t>
  </si>
  <si>
    <t>B</t>
  </si>
  <si>
    <t>xy</t>
  </si>
  <si>
    <t>numitor</t>
  </si>
  <si>
    <t>Ax=</t>
  </si>
  <si>
    <t>B=</t>
  </si>
  <si>
    <t>viitor</t>
  </si>
  <si>
    <t>verificare</t>
  </si>
  <si>
    <t>populatie</t>
  </si>
  <si>
    <t>autobuze</t>
  </si>
  <si>
    <t>salariati</t>
  </si>
  <si>
    <t>sal trp</t>
  </si>
  <si>
    <t>licee si univ.</t>
  </si>
  <si>
    <t>Elev-stud</t>
  </si>
  <si>
    <t>lung.str.</t>
  </si>
  <si>
    <t>stab</t>
  </si>
  <si>
    <t>pat spit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</si>
</sst>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19" sqref="C19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9995</v>
      </c>
      <c r="L2" s="1">
        <v>5</v>
      </c>
    </row>
    <row r="3" spans="1:12" ht="15">
      <c r="A3" s="1" t="s">
        <v>4</v>
      </c>
      <c r="B3" s="1" t="s">
        <v>5</v>
      </c>
      <c r="C3" s="1">
        <v>2001</v>
      </c>
      <c r="D3" s="1">
        <v>2000</v>
      </c>
      <c r="E3" s="1">
        <v>1999</v>
      </c>
      <c r="F3" s="1">
        <v>1998</v>
      </c>
      <c r="G3" s="1">
        <v>1997</v>
      </c>
      <c r="I3" s="1">
        <f t="shared" si="0"/>
        <v>9995</v>
      </c>
      <c r="K3" s="1">
        <f>I7</f>
        <v>29975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9995</v>
      </c>
    </row>
    <row r="7" spans="2:12" ht="15">
      <c r="B7" s="1" t="s">
        <v>8</v>
      </c>
      <c r="C7" s="1">
        <f>C2*C3</f>
        <v>2001</v>
      </c>
      <c r="D7" s="1">
        <f>D2*D3</f>
        <v>4000</v>
      </c>
      <c r="E7" s="1">
        <f>E2*E3</f>
        <v>5997</v>
      </c>
      <c r="F7" s="1">
        <f>F2*F3</f>
        <v>7992</v>
      </c>
      <c r="G7" s="1">
        <f>G2*G3</f>
        <v>9985</v>
      </c>
      <c r="I7" s="1">
        <f>SUM(C7:G7)</f>
        <v>29975</v>
      </c>
      <c r="K7" s="1">
        <f>I5</f>
        <v>55</v>
      </c>
      <c r="L7" s="1">
        <f>I7</f>
        <v>29975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49.999999999998494</v>
      </c>
      <c r="E10" s="1">
        <f>MDETERM(K10:L11)</f>
        <v>-50.00000000000001</v>
      </c>
      <c r="G10" s="1">
        <f>C10/E10</f>
        <v>-0.9999999999999697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-100100.00000000004</v>
      </c>
      <c r="E12" s="1">
        <f>E10</f>
        <v>-50.00000000000001</v>
      </c>
      <c r="G12" s="1">
        <f>C12/E12</f>
        <v>2002.0000000000007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1996.000000000001</v>
      </c>
      <c r="D17" s="3">
        <f>G10*D16+G12</f>
        <v>1995.000000000001</v>
      </c>
      <c r="E17" s="1">
        <f>G10*E16+G12</f>
        <v>1994.000000000001</v>
      </c>
      <c r="F17" s="1">
        <f>G10*F16+G12</f>
        <v>1993.000000000001</v>
      </c>
      <c r="G17" s="1">
        <f>G10*G16+G12</f>
        <v>1992.000000000001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1991.000000000001</v>
      </c>
      <c r="D21" s="3">
        <f>G10*D20+G12</f>
        <v>1990.0000000000011</v>
      </c>
      <c r="E21" s="1">
        <f>G10*E20+G12</f>
        <v>1989.0000000000011</v>
      </c>
      <c r="F21" s="1">
        <f>G10*F20+G12</f>
        <v>1988.0000000000011</v>
      </c>
      <c r="G21" s="1">
        <f>G10*G20+G12</f>
        <v>1987.0000000000011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2001.0000000000007</v>
      </c>
      <c r="D24" s="1">
        <f>G10*D23+G12</f>
        <v>2000.0000000000007</v>
      </c>
      <c r="E24" s="1">
        <f>G10*E23+G12</f>
        <v>1999.0000000000007</v>
      </c>
      <c r="F24" s="1">
        <f>G10*F23+G12</f>
        <v>1998.000000000001</v>
      </c>
      <c r="G24" s="1">
        <f>G10*G23+G12</f>
        <v>1997.000000000001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D3" sqref="D3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13169</v>
      </c>
      <c r="L2" s="1">
        <v>5</v>
      </c>
    </row>
    <row r="3" spans="1:12" ht="15.75">
      <c r="A3" s="2" t="s">
        <v>22</v>
      </c>
      <c r="B3" s="1" t="s">
        <v>5</v>
      </c>
      <c r="C3" s="1">
        <v>2574</v>
      </c>
      <c r="D3" s="1">
        <v>2594</v>
      </c>
      <c r="E3" s="1">
        <v>2656</v>
      </c>
      <c r="F3" s="1">
        <v>2665</v>
      </c>
      <c r="G3" s="1">
        <v>2680</v>
      </c>
      <c r="I3" s="1">
        <f t="shared" si="0"/>
        <v>13169</v>
      </c>
      <c r="K3" s="1">
        <f>I7</f>
        <v>39790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13169</v>
      </c>
    </row>
    <row r="7" spans="2:12" ht="15">
      <c r="B7" s="1" t="s">
        <v>8</v>
      </c>
      <c r="C7" s="1">
        <f>C2*C3</f>
        <v>2574</v>
      </c>
      <c r="D7" s="1">
        <f>D2*D3</f>
        <v>5188</v>
      </c>
      <c r="E7" s="1">
        <f>E2*E3</f>
        <v>7968</v>
      </c>
      <c r="F7" s="1">
        <f>F2*F3</f>
        <v>10660</v>
      </c>
      <c r="G7" s="1">
        <f>G2*G3</f>
        <v>13400</v>
      </c>
      <c r="I7" s="1">
        <f>SUM(C7:G7)</f>
        <v>39790</v>
      </c>
      <c r="K7" s="1">
        <f>I5</f>
        <v>55</v>
      </c>
      <c r="L7" s="1">
        <f>I7</f>
        <v>39790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-1414.9999999999961</v>
      </c>
      <c r="E10" s="1">
        <f>MDETERM(K10:L11)</f>
        <v>-50.00000000000001</v>
      </c>
      <c r="G10" s="1">
        <f>C10/E10</f>
        <v>28.29999999999992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-127445.00000000009</v>
      </c>
      <c r="E12" s="1">
        <f>E10</f>
        <v>-50.00000000000001</v>
      </c>
      <c r="G12" s="1">
        <f>C12/E12</f>
        <v>2548.9000000000015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2718.7000000000007</v>
      </c>
      <c r="D17" s="3">
        <f>G10*D16+G12</f>
        <v>2747.000000000001</v>
      </c>
      <c r="E17" s="1">
        <f>G10*E16+G12</f>
        <v>2775.3000000000006</v>
      </c>
      <c r="F17" s="1">
        <f>G10*F16+G12</f>
        <v>2803.600000000001</v>
      </c>
      <c r="G17" s="1">
        <f>G10*G16+G12</f>
        <v>2831.9000000000005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2860.2000000000007</v>
      </c>
      <c r="D21" s="3">
        <f>G10*D20+G12</f>
        <v>2888.5000000000005</v>
      </c>
      <c r="E21" s="1">
        <f>G10*E20+G12</f>
        <v>2916.8</v>
      </c>
      <c r="F21" s="1">
        <f>G10*F20+G12</f>
        <v>2945.1000000000004</v>
      </c>
      <c r="G21" s="1">
        <f>G10*G20+G12</f>
        <v>2973.4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2577.200000000001</v>
      </c>
      <c r="D24" s="1">
        <f>G10*D23+G12</f>
        <v>2605.5000000000014</v>
      </c>
      <c r="E24" s="1">
        <f>G10*E23+G12</f>
        <v>2633.800000000001</v>
      </c>
      <c r="F24" s="1">
        <f>G10*F23+G12</f>
        <v>2662.1000000000013</v>
      </c>
      <c r="G24" s="1">
        <f>G10*G23+G12</f>
        <v>2690.400000000001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21" sqref="D21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765312</v>
      </c>
      <c r="L2" s="1">
        <v>5</v>
      </c>
    </row>
    <row r="3" spans="1:12" ht="15.75">
      <c r="A3" s="2" t="s">
        <v>14</v>
      </c>
      <c r="B3" s="1" t="s">
        <v>5</v>
      </c>
      <c r="C3" s="5">
        <v>154566</v>
      </c>
      <c r="D3" s="5">
        <v>153708</v>
      </c>
      <c r="E3" s="5">
        <v>153067</v>
      </c>
      <c r="F3" s="5">
        <v>152287</v>
      </c>
      <c r="G3" s="5">
        <v>151684</v>
      </c>
      <c r="I3" s="1">
        <f t="shared" si="0"/>
        <v>765312</v>
      </c>
      <c r="K3" s="1">
        <f>I7</f>
        <v>2288751</v>
      </c>
      <c r="L3" s="1">
        <f>I2</f>
        <v>15</v>
      </c>
    </row>
    <row r="4" ht="15.75"/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765312</v>
      </c>
    </row>
    <row r="7" spans="2:12" ht="15">
      <c r="B7" s="1" t="s">
        <v>8</v>
      </c>
      <c r="C7" s="1">
        <f>C2*C3</f>
        <v>154566</v>
      </c>
      <c r="D7" s="1">
        <f>D2*D3</f>
        <v>307416</v>
      </c>
      <c r="E7" s="1">
        <f>E2*E3</f>
        <v>459201</v>
      </c>
      <c r="F7" s="1">
        <f>F2*F3</f>
        <v>609148</v>
      </c>
      <c r="G7" s="1">
        <f>G2*G3</f>
        <v>758420</v>
      </c>
      <c r="I7" s="1">
        <f>SUM(C7:G7)</f>
        <v>2288751</v>
      </c>
      <c r="K7" s="1">
        <f>I5</f>
        <v>55</v>
      </c>
      <c r="L7" s="1">
        <f>I7</f>
        <v>2288751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35925.000000001164</v>
      </c>
      <c r="E10" s="1">
        <f>MDETERM(K10:L11)</f>
        <v>-50.00000000000001</v>
      </c>
      <c r="G10" s="1">
        <f>C10/E10</f>
        <v>-718.5000000000232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-7760895.000000004</v>
      </c>
      <c r="E12" s="1">
        <f>E10</f>
        <v>-50.00000000000001</v>
      </c>
      <c r="G12" s="1">
        <f>C12/E12</f>
        <v>155217.90000000005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150906.8999999999</v>
      </c>
      <c r="D17" s="3">
        <f>G10*D16+G12</f>
        <v>150188.39999999988</v>
      </c>
      <c r="E17" s="1">
        <f>G10*E16+G12</f>
        <v>149469.89999999988</v>
      </c>
      <c r="F17" s="1">
        <f>G10*F16+G12</f>
        <v>148751.39999999985</v>
      </c>
      <c r="G17" s="1">
        <f>G10*G16+G12</f>
        <v>148032.89999999982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147314.3999999998</v>
      </c>
      <c r="D21" s="3">
        <f>G10*D20+G12</f>
        <v>146595.89999999976</v>
      </c>
      <c r="E21" s="1">
        <f>G10*E20+G12</f>
        <v>145877.39999999976</v>
      </c>
      <c r="F21" s="1">
        <f>G10*F20+G12</f>
        <v>145158.89999999973</v>
      </c>
      <c r="G21" s="1">
        <f>G10*G20+G12</f>
        <v>144440.3999999997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154499.40000000002</v>
      </c>
      <c r="D24" s="1">
        <f>G10*D23+G12</f>
        <v>153780.9</v>
      </c>
      <c r="E24" s="1">
        <f>G10*E23+G12</f>
        <v>153062.4</v>
      </c>
      <c r="F24" s="1">
        <f>G10*F23+G12</f>
        <v>152343.89999999997</v>
      </c>
      <c r="G24" s="1">
        <f>G10*G23+G12</f>
        <v>151625.39999999994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F22" sqref="F22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4641</v>
      </c>
      <c r="L2" s="1">
        <v>5</v>
      </c>
    </row>
    <row r="3" spans="1:12" ht="15.75">
      <c r="A3" s="1" t="s">
        <v>15</v>
      </c>
      <c r="B3" s="1" t="s">
        <v>5</v>
      </c>
      <c r="C3" s="5">
        <v>862</v>
      </c>
      <c r="D3" s="5">
        <v>871</v>
      </c>
      <c r="E3" s="5">
        <v>916</v>
      </c>
      <c r="F3" s="5">
        <v>987</v>
      </c>
      <c r="G3" s="5">
        <v>1005</v>
      </c>
      <c r="I3" s="1">
        <f t="shared" si="0"/>
        <v>4641</v>
      </c>
      <c r="K3" s="1">
        <f>I7</f>
        <v>14325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4641</v>
      </c>
    </row>
    <row r="7" spans="2:12" ht="15">
      <c r="B7" s="1" t="s">
        <v>8</v>
      </c>
      <c r="C7" s="1">
        <f>C2*C3</f>
        <v>862</v>
      </c>
      <c r="D7" s="1">
        <f>D2*D3</f>
        <v>1742</v>
      </c>
      <c r="E7" s="1">
        <f>E2*E3</f>
        <v>2748</v>
      </c>
      <c r="F7" s="1">
        <f>F2*F3</f>
        <v>3948</v>
      </c>
      <c r="G7" s="1">
        <f>G2*G3</f>
        <v>5025</v>
      </c>
      <c r="I7" s="1">
        <f>SUM(C7:G7)</f>
        <v>14325</v>
      </c>
      <c r="K7" s="1">
        <f>I5</f>
        <v>55</v>
      </c>
      <c r="L7" s="1">
        <f>I7</f>
        <v>14325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-2010.000000000005</v>
      </c>
      <c r="E10" s="1">
        <f>MDETERM(K10:L11)</f>
        <v>-50.00000000000001</v>
      </c>
      <c r="G10" s="1">
        <f>C10/E10</f>
        <v>40.200000000000095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-40380.000000000015</v>
      </c>
      <c r="E12" s="1">
        <f>E10</f>
        <v>-50.00000000000001</v>
      </c>
      <c r="G12" s="1">
        <f>C12/E12</f>
        <v>807.6000000000001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1048.8000000000006</v>
      </c>
      <c r="D17" s="3">
        <f>G10*D16+G12</f>
        <v>1089.000000000001</v>
      </c>
      <c r="E17" s="1">
        <f>G10*E16+G12</f>
        <v>1129.200000000001</v>
      </c>
      <c r="F17" s="1">
        <f>G10*F16+G12</f>
        <v>1169.400000000001</v>
      </c>
      <c r="G17" s="1">
        <f>G10*G16+G12</f>
        <v>1209.600000000001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1249.800000000001</v>
      </c>
      <c r="D21" s="3">
        <f>G10*D20+G12</f>
        <v>1290.0000000000014</v>
      </c>
      <c r="E21" s="1">
        <f>G10*E20+G12</f>
        <v>1330.2000000000014</v>
      </c>
      <c r="F21" s="1">
        <f>G10*F20+G12</f>
        <v>1370.4000000000015</v>
      </c>
      <c r="G21" s="1">
        <f>G10*G20+G12</f>
        <v>1410.6000000000017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847.8000000000002</v>
      </c>
      <c r="D24" s="1">
        <f>G10*D23+G12</f>
        <v>888.0000000000003</v>
      </c>
      <c r="E24" s="1">
        <f>G10*E23+G12</f>
        <v>928.2000000000004</v>
      </c>
      <c r="F24" s="1">
        <f>G10*F23+G12</f>
        <v>968.4000000000005</v>
      </c>
      <c r="G24" s="1">
        <f>G10*G23+G12</f>
        <v>1008.6000000000006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" sqref="C3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280123</v>
      </c>
      <c r="L2" s="1">
        <v>5</v>
      </c>
    </row>
    <row r="3" spans="1:12" ht="15.75">
      <c r="A3" s="1" t="s">
        <v>16</v>
      </c>
      <c r="B3" s="1" t="s">
        <v>5</v>
      </c>
      <c r="C3" s="1">
        <v>59622</v>
      </c>
      <c r="D3" s="1">
        <v>55172</v>
      </c>
      <c r="E3" s="1">
        <v>54427</v>
      </c>
      <c r="F3" s="1">
        <v>54941</v>
      </c>
      <c r="G3" s="1">
        <v>55961</v>
      </c>
      <c r="I3" s="1">
        <f t="shared" si="0"/>
        <v>280123</v>
      </c>
      <c r="K3" s="1">
        <f>I7</f>
        <v>832816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280123</v>
      </c>
    </row>
    <row r="7" spans="2:12" ht="15">
      <c r="B7" s="1" t="s">
        <v>8</v>
      </c>
      <c r="C7" s="1">
        <f>C2*C3</f>
        <v>59622</v>
      </c>
      <c r="D7" s="1">
        <f>D2*D3</f>
        <v>110344</v>
      </c>
      <c r="E7" s="1">
        <f>E2*E3</f>
        <v>163281</v>
      </c>
      <c r="F7" s="1">
        <f>F2*F3</f>
        <v>219764</v>
      </c>
      <c r="G7" s="1">
        <f>G2*G3</f>
        <v>279805</v>
      </c>
      <c r="I7" s="1">
        <f>SUM(C7:G7)</f>
        <v>832816</v>
      </c>
      <c r="K7" s="1">
        <f>I5</f>
        <v>55</v>
      </c>
      <c r="L7" s="1">
        <f>I7</f>
        <v>832816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37765.00000000007</v>
      </c>
      <c r="E10" s="1">
        <f>MDETERM(K10:L11)</f>
        <v>-50.00000000000001</v>
      </c>
      <c r="G10" s="1">
        <f>C10/E10</f>
        <v>-755.3000000000013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-2914525.0000000005</v>
      </c>
      <c r="E12" s="1">
        <f>E10</f>
        <v>-50.00000000000001</v>
      </c>
      <c r="G12" s="1">
        <f>C12/E12</f>
        <v>58290.5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53758.69999999999</v>
      </c>
      <c r="D17" s="3">
        <f>G10*D16+G12</f>
        <v>53003.399999999994</v>
      </c>
      <c r="E17" s="1">
        <f>G10*E16+G12</f>
        <v>52248.09999999999</v>
      </c>
      <c r="F17" s="1">
        <f>G10*F16+G12</f>
        <v>51492.79999999999</v>
      </c>
      <c r="G17" s="1">
        <f>G10*G16+G12</f>
        <v>50737.499999999985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49982.19999999998</v>
      </c>
      <c r="D21" s="3">
        <f>G10*D20+G12</f>
        <v>49226.89999999998</v>
      </c>
      <c r="E21" s="1">
        <f>G10*E20+G12</f>
        <v>48471.599999999984</v>
      </c>
      <c r="F21" s="1">
        <f>G10*F20+G12</f>
        <v>47716.29999999998</v>
      </c>
      <c r="G21" s="1">
        <f>G10*G20+G12</f>
        <v>46960.99999999998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57535.2</v>
      </c>
      <c r="D24" s="1">
        <f>G10*D23+G12</f>
        <v>56779.899999999994</v>
      </c>
      <c r="E24" s="1">
        <f>G10*E23+G12</f>
        <v>56024.6</v>
      </c>
      <c r="F24" s="1">
        <f>G10*F23+G12</f>
        <v>55269.299999999996</v>
      </c>
      <c r="G24" s="1">
        <f>G10*G23+G12</f>
        <v>54513.99999999999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C3" sqref="C3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35014</v>
      </c>
      <c r="L2" s="1">
        <v>5</v>
      </c>
    </row>
    <row r="3" spans="1:12" ht="15.75">
      <c r="A3" s="1" t="s">
        <v>17</v>
      </c>
      <c r="B3" s="1" t="s">
        <v>5</v>
      </c>
      <c r="C3" s="5">
        <v>7743</v>
      </c>
      <c r="D3" s="5">
        <v>7442</v>
      </c>
      <c r="E3" s="5">
        <v>6768</v>
      </c>
      <c r="F3" s="5">
        <v>6329</v>
      </c>
      <c r="G3" s="5">
        <v>6732</v>
      </c>
      <c r="I3" s="1">
        <f t="shared" si="0"/>
        <v>35014</v>
      </c>
      <c r="K3" s="1">
        <f>I7</f>
        <v>101907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35014</v>
      </c>
    </row>
    <row r="7" spans="2:12" ht="15">
      <c r="B7" s="1" t="s">
        <v>8</v>
      </c>
      <c r="C7" s="1">
        <f>C2*C3</f>
        <v>7743</v>
      </c>
      <c r="D7" s="1">
        <f>D2*D3</f>
        <v>14884</v>
      </c>
      <c r="E7" s="1">
        <f>E2*E3</f>
        <v>20304</v>
      </c>
      <c r="F7" s="1">
        <f>F2*F3</f>
        <v>25316</v>
      </c>
      <c r="G7" s="1">
        <f>G2*G3</f>
        <v>33660</v>
      </c>
      <c r="I7" s="1">
        <f>SUM(C7:G7)</f>
        <v>101907</v>
      </c>
      <c r="K7" s="1">
        <f>I5</f>
        <v>55</v>
      </c>
      <c r="L7" s="1">
        <f>I7</f>
        <v>101907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15675.000000000024</v>
      </c>
      <c r="E10" s="1">
        <f>MDETERM(K10:L11)</f>
        <v>-50.00000000000001</v>
      </c>
      <c r="G10" s="1">
        <f>C10/E10</f>
        <v>-313.50000000000045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-397165.0000000001</v>
      </c>
      <c r="E12" s="1">
        <f>E10</f>
        <v>-50.00000000000001</v>
      </c>
      <c r="G12" s="1">
        <f>C12/E12</f>
        <v>7943.300000000001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6062.299999999998</v>
      </c>
      <c r="D17" s="3">
        <f>G10*D16+G12</f>
        <v>5748.799999999997</v>
      </c>
      <c r="E17" s="1">
        <f>G10*E16+G12</f>
        <v>5435.299999999997</v>
      </c>
      <c r="F17" s="1">
        <f>G10*F16+G12</f>
        <v>5121.799999999997</v>
      </c>
      <c r="G17" s="1">
        <f>G10*G16+G12</f>
        <v>4808.2999999999965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4494.799999999996</v>
      </c>
      <c r="D21" s="3">
        <f>G10*D20+G12</f>
        <v>4181.299999999996</v>
      </c>
      <c r="E21" s="1">
        <f>G10*E20+G12</f>
        <v>3867.799999999995</v>
      </c>
      <c r="F21" s="1">
        <f>G10*F20+G12</f>
        <v>3554.2999999999947</v>
      </c>
      <c r="G21" s="1">
        <f>G10*G20+G12</f>
        <v>3240.799999999994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7629.800000000001</v>
      </c>
      <c r="D24" s="1">
        <f>G10*D23+G12</f>
        <v>7316.3</v>
      </c>
      <c r="E24" s="1">
        <f>G10*E23+G12</f>
        <v>7002.799999999999</v>
      </c>
      <c r="F24" s="1">
        <f>G10*F23+G12</f>
        <v>6689.299999999999</v>
      </c>
      <c r="G24" s="1">
        <f>G10*G23+G12</f>
        <v>6375.799999999999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4" sqref="A4"/>
    </sheetView>
  </sheetViews>
  <sheetFormatPr defaultColWidth="9.140625" defaultRowHeight="15"/>
  <cols>
    <col min="1" max="1" width="11.57421875" style="0" customWidth="1"/>
  </cols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113</v>
      </c>
      <c r="L2" s="1">
        <v>5</v>
      </c>
    </row>
    <row r="3" spans="1:12" ht="15.75">
      <c r="A3" s="2" t="s">
        <v>18</v>
      </c>
      <c r="B3" s="1" t="s">
        <v>5</v>
      </c>
      <c r="C3" s="1">
        <v>22</v>
      </c>
      <c r="D3" s="1">
        <v>23</v>
      </c>
      <c r="E3" s="1">
        <v>23</v>
      </c>
      <c r="F3" s="1">
        <v>23</v>
      </c>
      <c r="G3" s="1">
        <v>22</v>
      </c>
      <c r="I3" s="1">
        <f t="shared" si="0"/>
        <v>113</v>
      </c>
      <c r="K3" s="1">
        <f>I7</f>
        <v>339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113</v>
      </c>
    </row>
    <row r="7" spans="2:12" ht="15">
      <c r="B7" s="1" t="s">
        <v>8</v>
      </c>
      <c r="C7" s="1">
        <f>C2*C3</f>
        <v>22</v>
      </c>
      <c r="D7" s="1">
        <f>D2*D3</f>
        <v>46</v>
      </c>
      <c r="E7" s="1">
        <f>E2*E3</f>
        <v>69</v>
      </c>
      <c r="F7" s="1">
        <f>F2*F3</f>
        <v>92</v>
      </c>
      <c r="G7" s="1">
        <f>G2*G3</f>
        <v>110</v>
      </c>
      <c r="I7" s="1">
        <f>SUM(C7:G7)</f>
        <v>339</v>
      </c>
      <c r="K7" s="1">
        <f>I5</f>
        <v>55</v>
      </c>
      <c r="L7" s="1">
        <f>I7</f>
        <v>339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0</v>
      </c>
      <c r="E10" s="1">
        <f>MDETERM(K10:L11)</f>
        <v>-50.00000000000001</v>
      </c>
      <c r="G10" s="1">
        <f>C10/E10</f>
        <v>0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-1130</v>
      </c>
      <c r="E12" s="1">
        <f>E10</f>
        <v>-50.00000000000001</v>
      </c>
      <c r="G12" s="1">
        <f>C12/E12</f>
        <v>22.599999999999998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22.599999999999998</v>
      </c>
      <c r="D17" s="3">
        <f>G10*D16+G12</f>
        <v>22.599999999999998</v>
      </c>
      <c r="E17" s="1">
        <f>G10*E16+G12</f>
        <v>22.599999999999998</v>
      </c>
      <c r="F17" s="1">
        <f>G10*F16+G12</f>
        <v>22.599999999999998</v>
      </c>
      <c r="G17" s="1">
        <f>G10*G16+G12</f>
        <v>22.599999999999998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22.599999999999998</v>
      </c>
      <c r="D21" s="3">
        <f>G10*D20+G12</f>
        <v>22.599999999999998</v>
      </c>
      <c r="E21" s="1">
        <f>G10*E20+G12</f>
        <v>22.599999999999998</v>
      </c>
      <c r="F21" s="1">
        <f>G10*F20+G12</f>
        <v>22.599999999999998</v>
      </c>
      <c r="G21" s="1">
        <f>G10*G20+G12</f>
        <v>22.599999999999998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22.599999999999998</v>
      </c>
      <c r="D24" s="1">
        <f>G10*D23+G12</f>
        <v>22.599999999999998</v>
      </c>
      <c r="E24" s="1">
        <f>G10*E23+G12</f>
        <v>22.599999999999998</v>
      </c>
      <c r="F24" s="1">
        <f>G10*F23+G12</f>
        <v>22.599999999999998</v>
      </c>
      <c r="G24" s="1">
        <f>G10*G23+G12</f>
        <v>22.599999999999998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4" sqref="A4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107238</v>
      </c>
      <c r="L2" s="1">
        <v>5</v>
      </c>
    </row>
    <row r="3" spans="1:12" ht="15.75">
      <c r="A3" s="2" t="s">
        <v>19</v>
      </c>
      <c r="B3" s="1" t="s">
        <v>5</v>
      </c>
      <c r="C3" s="1">
        <v>22156</v>
      </c>
      <c r="D3" s="1">
        <v>22625</v>
      </c>
      <c r="E3" s="1">
        <v>22011</v>
      </c>
      <c r="F3" s="1">
        <v>20835</v>
      </c>
      <c r="G3" s="1">
        <v>19611</v>
      </c>
      <c r="I3" s="1">
        <f t="shared" si="0"/>
        <v>107238</v>
      </c>
      <c r="K3" s="1">
        <f>I7</f>
        <v>314834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107238</v>
      </c>
    </row>
    <row r="7" spans="2:12" ht="15">
      <c r="B7" s="1" t="s">
        <v>8</v>
      </c>
      <c r="C7" s="1">
        <f>C2*C3</f>
        <v>22156</v>
      </c>
      <c r="D7" s="1">
        <f>D2*D3</f>
        <v>45250</v>
      </c>
      <c r="E7" s="1">
        <f>E2*E3</f>
        <v>66033</v>
      </c>
      <c r="F7" s="1">
        <f>F2*F3</f>
        <v>83340</v>
      </c>
      <c r="G7" s="1">
        <f>G2*G3</f>
        <v>98055</v>
      </c>
      <c r="I7" s="1">
        <f>SUM(C7:G7)</f>
        <v>314834</v>
      </c>
      <c r="K7" s="1">
        <f>I5</f>
        <v>55</v>
      </c>
      <c r="L7" s="1">
        <f>I7</f>
        <v>314834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34400.000000000146</v>
      </c>
      <c r="E10" s="1">
        <f>MDETERM(K10:L11)</f>
        <v>-50.00000000000001</v>
      </c>
      <c r="G10" s="1">
        <f>C10/E10</f>
        <v>-688.0000000000028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-1175580.0000000002</v>
      </c>
      <c r="E12" s="1">
        <f>E10</f>
        <v>-50.00000000000001</v>
      </c>
      <c r="G12" s="1">
        <f>C12/E12</f>
        <v>23511.600000000002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19383.599999999984</v>
      </c>
      <c r="D17" s="3">
        <f>G10*D16+G12</f>
        <v>18695.599999999984</v>
      </c>
      <c r="E17" s="1">
        <f>G10*E16+G12</f>
        <v>18007.59999999998</v>
      </c>
      <c r="F17" s="1">
        <f>G10*F16+G12</f>
        <v>17319.599999999977</v>
      </c>
      <c r="G17" s="1">
        <f>G10*G16+G12</f>
        <v>16631.599999999973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15943.599999999971</v>
      </c>
      <c r="D21" s="3">
        <f>G10*D20+G12</f>
        <v>15255.599999999968</v>
      </c>
      <c r="E21" s="1">
        <f>G10*E20+G12</f>
        <v>14567.599999999966</v>
      </c>
      <c r="F21" s="1">
        <f>G10*F20+G12</f>
        <v>13879.599999999962</v>
      </c>
      <c r="G21" s="1">
        <f>G10*G20+G12</f>
        <v>13191.59999999996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22823.6</v>
      </c>
      <c r="D24" s="1">
        <f>G10*D23+G12</f>
        <v>22135.599999999995</v>
      </c>
      <c r="E24" s="1">
        <f>G10*E23+G12</f>
        <v>21447.599999999995</v>
      </c>
      <c r="F24" s="1">
        <f>G10*F23+G12</f>
        <v>20759.59999999999</v>
      </c>
      <c r="G24" s="1">
        <f>G10*G23+G12</f>
        <v>20071.599999999988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3" sqref="A3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869</v>
      </c>
      <c r="L2" s="1">
        <v>5</v>
      </c>
    </row>
    <row r="3" spans="1:12" ht="15.75">
      <c r="A3" s="2" t="s">
        <v>20</v>
      </c>
      <c r="B3" s="1" t="s">
        <v>5</v>
      </c>
      <c r="C3" s="1">
        <v>161</v>
      </c>
      <c r="D3" s="1">
        <v>161</v>
      </c>
      <c r="E3" s="1">
        <v>171</v>
      </c>
      <c r="F3" s="1">
        <v>177</v>
      </c>
      <c r="G3" s="1">
        <v>199</v>
      </c>
      <c r="I3" s="1">
        <f t="shared" si="0"/>
        <v>869</v>
      </c>
      <c r="K3" s="1">
        <f>I7</f>
        <v>2699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869</v>
      </c>
    </row>
    <row r="7" spans="2:12" ht="15">
      <c r="B7" s="1" t="s">
        <v>8</v>
      </c>
      <c r="C7" s="1">
        <f>C2*C3</f>
        <v>161</v>
      </c>
      <c r="D7" s="1">
        <f>D2*D3</f>
        <v>322</v>
      </c>
      <c r="E7" s="1">
        <f>E2*E3</f>
        <v>513</v>
      </c>
      <c r="F7" s="1">
        <f>F2*F3</f>
        <v>708</v>
      </c>
      <c r="G7" s="1">
        <f>G2*G3</f>
        <v>995</v>
      </c>
      <c r="I7" s="1">
        <f>SUM(C7:G7)</f>
        <v>2699</v>
      </c>
      <c r="K7" s="1">
        <f>I5</f>
        <v>55</v>
      </c>
      <c r="L7" s="1">
        <f>I7</f>
        <v>2699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-460.00000000000085</v>
      </c>
      <c r="E10" s="1">
        <f>MDETERM(K10:L11)</f>
        <v>-50.00000000000001</v>
      </c>
      <c r="G10" s="1">
        <f>C10/E10</f>
        <v>9.200000000000015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-7310.000000000005</v>
      </c>
      <c r="E12" s="1">
        <f>E10</f>
        <v>-50.00000000000001</v>
      </c>
      <c r="G12" s="1">
        <f>C12/E12</f>
        <v>146.20000000000007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201.40000000000015</v>
      </c>
      <c r="D17" s="3">
        <f>G10*D16+G12</f>
        <v>210.6000000000002</v>
      </c>
      <c r="E17" s="1">
        <f>G10*E16+G12</f>
        <v>219.80000000000018</v>
      </c>
      <c r="F17" s="1">
        <f>G10*F16+G12</f>
        <v>229.00000000000023</v>
      </c>
      <c r="G17" s="1">
        <f>G10*G16+G12</f>
        <v>238.20000000000022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247.40000000000026</v>
      </c>
      <c r="D21" s="3">
        <f>G10*D20+G12</f>
        <v>256.60000000000025</v>
      </c>
      <c r="E21" s="1">
        <f>G10*E20+G12</f>
        <v>265.8000000000003</v>
      </c>
      <c r="F21" s="1">
        <f>G10*F20+G12</f>
        <v>275.0000000000003</v>
      </c>
      <c r="G21" s="1">
        <f>G10*G20+G12</f>
        <v>284.2000000000003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155.4000000000001</v>
      </c>
      <c r="D24" s="1">
        <f>G10*D23+G12</f>
        <v>164.6000000000001</v>
      </c>
      <c r="E24" s="1">
        <f>G10*E23+G12</f>
        <v>173.80000000000013</v>
      </c>
      <c r="F24" s="1">
        <f>G10*F23+G12</f>
        <v>183.00000000000014</v>
      </c>
      <c r="G24" s="1">
        <f>G10*G23+G12</f>
        <v>192.20000000000016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A4" sqref="A4"/>
    </sheetView>
  </sheetViews>
  <sheetFormatPr defaultColWidth="9.140625" defaultRowHeight="15"/>
  <sheetData>
    <row r="1" spans="2:11" ht="15.75">
      <c r="B1" s="1" t="s">
        <v>0</v>
      </c>
      <c r="C1" s="1">
        <v>2010</v>
      </c>
      <c r="D1" s="1">
        <v>2011</v>
      </c>
      <c r="E1" s="1">
        <v>2012</v>
      </c>
      <c r="F1" s="1">
        <v>2013</v>
      </c>
      <c r="G1" s="1">
        <v>2014</v>
      </c>
      <c r="I1" s="1" t="s">
        <v>1</v>
      </c>
      <c r="K1" s="1" t="s">
        <v>2</v>
      </c>
    </row>
    <row r="2" spans="2:12" ht="15.75">
      <c r="B2" s="1" t="s">
        <v>3</v>
      </c>
      <c r="C2" s="1">
        <v>1</v>
      </c>
      <c r="D2" s="1">
        <v>2</v>
      </c>
      <c r="E2" s="1">
        <v>3</v>
      </c>
      <c r="F2" s="1">
        <v>4</v>
      </c>
      <c r="G2" s="1">
        <v>5</v>
      </c>
      <c r="I2" s="1">
        <f aca="true" t="shared" si="0" ref="I2:I3">C2+D2+E2+F2+G2</f>
        <v>15</v>
      </c>
      <c r="K2" s="1">
        <f>I3</f>
        <v>16338</v>
      </c>
      <c r="L2" s="1">
        <v>5</v>
      </c>
    </row>
    <row r="3" spans="1:12" ht="15.75">
      <c r="A3" s="2" t="s">
        <v>21</v>
      </c>
      <c r="B3" s="1" t="s">
        <v>5</v>
      </c>
      <c r="C3" s="1">
        <v>3472</v>
      </c>
      <c r="D3" s="1">
        <v>3272</v>
      </c>
      <c r="E3" s="1">
        <v>3353</v>
      </c>
      <c r="F3" s="1">
        <v>3245</v>
      </c>
      <c r="G3" s="1">
        <v>2996</v>
      </c>
      <c r="I3" s="1">
        <f t="shared" si="0"/>
        <v>16338</v>
      </c>
      <c r="K3" s="1">
        <f>I7</f>
        <v>48035</v>
      </c>
      <c r="L3" s="1">
        <f>I2</f>
        <v>15</v>
      </c>
    </row>
    <row r="5" spans="2:11" ht="15">
      <c r="B5" s="1" t="s">
        <v>6</v>
      </c>
      <c r="C5" s="1">
        <f>C2^2</f>
        <v>1</v>
      </c>
      <c r="D5" s="1">
        <f>D2^2</f>
        <v>4</v>
      </c>
      <c r="E5" s="1">
        <f>E2^2</f>
        <v>9</v>
      </c>
      <c r="F5" s="1">
        <f>F2^2</f>
        <v>16</v>
      </c>
      <c r="G5" s="1">
        <f>G2^2</f>
        <v>25</v>
      </c>
      <c r="I5" s="1">
        <f>SUM(C5:G5)</f>
        <v>55</v>
      </c>
      <c r="K5" s="1" t="s">
        <v>7</v>
      </c>
    </row>
    <row r="6" spans="11:12" ht="15">
      <c r="K6" s="1">
        <f>I2</f>
        <v>15</v>
      </c>
      <c r="L6" s="1">
        <f>I3</f>
        <v>16338</v>
      </c>
    </row>
    <row r="7" spans="2:12" ht="15">
      <c r="B7" s="1" t="s">
        <v>8</v>
      </c>
      <c r="C7" s="1">
        <f>C2*C3</f>
        <v>3472</v>
      </c>
      <c r="D7" s="1">
        <f>D2*D3</f>
        <v>6544</v>
      </c>
      <c r="E7" s="1">
        <f>E2*E3</f>
        <v>10059</v>
      </c>
      <c r="F7" s="1">
        <f>F2*F3</f>
        <v>12980</v>
      </c>
      <c r="G7" s="1">
        <f>G2*G3</f>
        <v>14980</v>
      </c>
      <c r="I7" s="1">
        <f>SUM(C7:G7)</f>
        <v>48035</v>
      </c>
      <c r="K7" s="1">
        <f>I5</f>
        <v>55</v>
      </c>
      <c r="L7" s="1">
        <f>I7</f>
        <v>48035</v>
      </c>
    </row>
    <row r="9" ht="15">
      <c r="K9" s="1" t="s">
        <v>9</v>
      </c>
    </row>
    <row r="10" spans="2:12" ht="15">
      <c r="B10" s="1" t="s">
        <v>10</v>
      </c>
      <c r="C10" s="1">
        <f>MDETERM(K2:L3)</f>
        <v>4895.000000000018</v>
      </c>
      <c r="E10" s="1">
        <f>MDETERM(K10:L11)</f>
        <v>-50.00000000000001</v>
      </c>
      <c r="G10" s="1">
        <f>C10/E10</f>
        <v>-97.90000000000035</v>
      </c>
      <c r="K10" s="1">
        <f>I2</f>
        <v>15</v>
      </c>
      <c r="L10" s="1">
        <v>5</v>
      </c>
    </row>
    <row r="11" spans="11:12" ht="15">
      <c r="K11" s="1">
        <f>I5</f>
        <v>55</v>
      </c>
      <c r="L11" s="1">
        <f>I2</f>
        <v>15</v>
      </c>
    </row>
    <row r="12" spans="2:7" ht="15">
      <c r="B12" s="1" t="s">
        <v>11</v>
      </c>
      <c r="C12" s="1">
        <f>MDETERM(K6:L7)</f>
        <v>-178065.00000000006</v>
      </c>
      <c r="E12" s="1">
        <f>E10</f>
        <v>-50.00000000000001</v>
      </c>
      <c r="G12" s="1">
        <f>C12/E12</f>
        <v>3561.3000000000006</v>
      </c>
    </row>
    <row r="15" spans="1:7" ht="15.75">
      <c r="A15" s="1" t="s">
        <v>12</v>
      </c>
      <c r="C15" s="2">
        <v>2015</v>
      </c>
      <c r="D15" s="3">
        <v>2016</v>
      </c>
      <c r="E15" s="1">
        <v>2017</v>
      </c>
      <c r="F15" s="1">
        <v>2018</v>
      </c>
      <c r="G15" s="1">
        <v>2019</v>
      </c>
    </row>
    <row r="16" spans="3:7" ht="15.75">
      <c r="C16" s="2">
        <v>6</v>
      </c>
      <c r="D16" s="3">
        <v>7</v>
      </c>
      <c r="E16" s="1">
        <v>8</v>
      </c>
      <c r="F16" s="1">
        <v>9</v>
      </c>
      <c r="G16" s="1">
        <v>10</v>
      </c>
    </row>
    <row r="17" spans="3:7" ht="15.75">
      <c r="C17" s="4">
        <f>G10*C16+G12</f>
        <v>2973.8999999999987</v>
      </c>
      <c r="D17" s="3">
        <f>G10*D16+G12</f>
        <v>2875.999999999998</v>
      </c>
      <c r="E17" s="1">
        <f>G10*E16+G12</f>
        <v>2778.0999999999976</v>
      </c>
      <c r="F17" s="1">
        <f>G10*F16+G12</f>
        <v>2680.1999999999975</v>
      </c>
      <c r="G17" s="1">
        <f>G10*G16+G12</f>
        <v>2582.2999999999975</v>
      </c>
    </row>
    <row r="18" spans="3:4" ht="15.75">
      <c r="C18" s="2"/>
      <c r="D18" s="3"/>
    </row>
    <row r="19" spans="3:7" ht="15.75">
      <c r="C19" s="4">
        <v>2020</v>
      </c>
      <c r="D19" s="3">
        <v>2021</v>
      </c>
      <c r="E19" s="1">
        <v>2022</v>
      </c>
      <c r="F19" s="1">
        <v>2023</v>
      </c>
      <c r="G19" s="1">
        <v>2024</v>
      </c>
    </row>
    <row r="20" spans="3:7" ht="15.75">
      <c r="C20" s="4">
        <v>11</v>
      </c>
      <c r="D20" s="3">
        <v>12</v>
      </c>
      <c r="E20" s="1">
        <v>13</v>
      </c>
      <c r="F20" s="1">
        <v>14</v>
      </c>
      <c r="G20" s="1">
        <v>15</v>
      </c>
    </row>
    <row r="21" spans="3:7" ht="15.75">
      <c r="C21" s="4">
        <f>G10*C20+G12</f>
        <v>2484.399999999997</v>
      </c>
      <c r="D21" s="3">
        <f>G10*D20+G12</f>
        <v>2386.4999999999964</v>
      </c>
      <c r="E21" s="1">
        <f>G10*E20+G12</f>
        <v>2288.599999999996</v>
      </c>
      <c r="F21" s="1">
        <f>G10*F20+G12</f>
        <v>2190.6999999999957</v>
      </c>
      <c r="G21" s="1">
        <f>G10*G20+G12</f>
        <v>2092.7999999999956</v>
      </c>
    </row>
    <row r="23" spans="1:7" ht="15">
      <c r="A23" s="1" t="s">
        <v>13</v>
      </c>
      <c r="C23" s="1">
        <v>1</v>
      </c>
      <c r="D23" s="1">
        <v>2</v>
      </c>
      <c r="E23" s="1">
        <v>3</v>
      </c>
      <c r="F23" s="1">
        <v>4</v>
      </c>
      <c r="G23" s="1">
        <v>5</v>
      </c>
    </row>
    <row r="24" spans="3:7" ht="15">
      <c r="C24" s="1">
        <f>G10*C23+G12</f>
        <v>3463.4</v>
      </c>
      <c r="D24" s="1">
        <f>G10*D23+G12</f>
        <v>3365.5</v>
      </c>
      <c r="E24" s="1">
        <f>G10*E23+G12</f>
        <v>3267.5999999999995</v>
      </c>
      <c r="F24" s="1">
        <f>G10*F23+G12</f>
        <v>3169.6999999999994</v>
      </c>
      <c r="G24" s="1">
        <f>G10*G23+G12</f>
        <v>3071.799999999999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16664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Ghionea</dc:creator>
  <cp:keywords/>
  <dc:description/>
  <cp:lastModifiedBy/>
  <dcterms:created xsi:type="dcterms:W3CDTF">2010-09-05T07:27:26Z</dcterms:created>
  <dcterms:modified xsi:type="dcterms:W3CDTF">2015-06-04T13:24:07Z</dcterms:modified>
  <cp:category/>
  <cp:version/>
  <cp:contentType/>
  <cp:contentStatus/>
  <cp:revision>6</cp:revision>
</cp:coreProperties>
</file>