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cte HCL s.a A.E\"/>
    </mc:Choice>
  </mc:AlternateContent>
  <bookViews>
    <workbookView xWindow="0" yWindow="0" windowWidth="20490" windowHeight="7650"/>
  </bookViews>
  <sheets>
    <sheet name="costuri estimate autobuse" sheetId="1" r:id="rId1"/>
    <sheet name=" total" sheetId="5" r:id="rId2"/>
    <sheet name="electrice" sheetId="2" r:id="rId3"/>
    <sheet name="diesel" sheetId="3" r:id="rId4"/>
    <sheet name="hibride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5" l="1"/>
  <c r="J38" i="5" s="1"/>
  <c r="B38" i="5"/>
  <c r="C20" i="4" l="1"/>
  <c r="E20" i="4" s="1"/>
  <c r="D29" i="1" l="1"/>
  <c r="D19" i="1"/>
  <c r="F54" i="1" s="1"/>
  <c r="C24" i="1" s="1"/>
  <c r="E9" i="1" l="1"/>
  <c r="F9" i="1" s="1"/>
  <c r="E8" i="1"/>
  <c r="E7" i="1"/>
  <c r="F7" i="1" s="1"/>
  <c r="E6" i="1"/>
  <c r="F6" i="1" s="1"/>
  <c r="H6" i="1" l="1"/>
  <c r="G6" i="1"/>
  <c r="E10" i="1"/>
  <c r="F8" i="1"/>
  <c r="C15" i="1" l="1"/>
  <c r="F10" i="1"/>
</calcChain>
</file>

<file path=xl/sharedStrings.xml><?xml version="1.0" encoding="utf-8"?>
<sst xmlns="http://schemas.openxmlformats.org/spreadsheetml/2006/main" count="136" uniqueCount="71">
  <si>
    <t>autobuse electrice</t>
  </si>
  <si>
    <t>linia</t>
  </si>
  <si>
    <t>valoare</t>
  </si>
  <si>
    <t>autobuse electrice 12 m</t>
  </si>
  <si>
    <t>autobuse electtrice 10m</t>
  </si>
  <si>
    <t>statie rapida de incarcare</t>
  </si>
  <si>
    <t>statie lenta de incarcare</t>
  </si>
  <si>
    <t>buc</t>
  </si>
  <si>
    <t>produs</t>
  </si>
  <si>
    <t>total (lei)</t>
  </si>
  <si>
    <t>total lei autobuse</t>
  </si>
  <si>
    <t>total lei statii de incaecare</t>
  </si>
  <si>
    <t>total:</t>
  </si>
  <si>
    <t>autobuse disel</t>
  </si>
  <si>
    <t>1 euro = 4.6445 lei</t>
  </si>
  <si>
    <t>curs BNR euro 22.08.2018</t>
  </si>
  <si>
    <t>euro</t>
  </si>
  <si>
    <t>Linia 1</t>
  </si>
  <si>
    <t>Linia 2</t>
  </si>
  <si>
    <t>Linia 2e</t>
  </si>
  <si>
    <t>Linia 2b</t>
  </si>
  <si>
    <t>Linia 3</t>
  </si>
  <si>
    <t>Linia 4</t>
  </si>
  <si>
    <t>Linia 6</t>
  </si>
  <si>
    <t>Linia 10b</t>
  </si>
  <si>
    <t>Linia 12</t>
  </si>
  <si>
    <t>Linia 14</t>
  </si>
  <si>
    <t>Linia 16</t>
  </si>
  <si>
    <t>Linia 17</t>
  </si>
  <si>
    <t>Linia 18</t>
  </si>
  <si>
    <t>Linia 19</t>
  </si>
  <si>
    <t>Linia 20</t>
  </si>
  <si>
    <t>Linia 21</t>
  </si>
  <si>
    <t>Linia 23</t>
  </si>
  <si>
    <t>Linia 26</t>
  </si>
  <si>
    <t>Linia 27</t>
  </si>
  <si>
    <t>Linia 43</t>
  </si>
  <si>
    <t>Linia 44</t>
  </si>
  <si>
    <t>Linia 30</t>
  </si>
  <si>
    <t>Linia 32</t>
  </si>
  <si>
    <t>Linia 30b</t>
  </si>
  <si>
    <t xml:space="preserve">Linia 10 </t>
  </si>
  <si>
    <t>electrice</t>
  </si>
  <si>
    <t>rezerva electrice</t>
  </si>
  <si>
    <t>TRASEU I</t>
  </si>
  <si>
    <t>TRASEU II</t>
  </si>
  <si>
    <t>TRASEU III</t>
  </si>
  <si>
    <t>TRASEU IV</t>
  </si>
  <si>
    <t>TRASEU V</t>
  </si>
  <si>
    <t>TRASEU VI</t>
  </si>
  <si>
    <t>TRASEU VII</t>
  </si>
  <si>
    <t>hibride</t>
  </si>
  <si>
    <t>rezerva disel</t>
  </si>
  <si>
    <t>rezerva hibride</t>
  </si>
  <si>
    <t>se elimina</t>
  </si>
  <si>
    <t>total estimat</t>
  </si>
  <si>
    <t>autobuse hibride</t>
  </si>
  <si>
    <t>CENTRALIZATOR AUTOBUSE</t>
  </si>
  <si>
    <t>valoare diesel noi</t>
  </si>
  <si>
    <t>tva</t>
  </si>
  <si>
    <t>val cu tva</t>
  </si>
  <si>
    <t>val totala</t>
  </si>
  <si>
    <t>valoarea autobuse hibrid</t>
  </si>
  <si>
    <t>la care se adauga TVA</t>
  </si>
  <si>
    <t>diesel achizitionate</t>
  </si>
  <si>
    <t>rezerva diesel</t>
  </si>
  <si>
    <t>diesel ce urmeaza sa se achizitioneze</t>
  </si>
  <si>
    <t>CENTRALIZATOR AUTOBUSE electrice</t>
  </si>
  <si>
    <t>total diesel</t>
  </si>
  <si>
    <t>total lei</t>
  </si>
  <si>
    <t>MDRAP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</si>
</sst>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4" fontId="1" fillId="0" borderId="1" xfId="0" applyNumberFormat="1" applyFont="1" applyBorder="1"/>
    <xf numFmtId="0" fontId="3" fillId="0" borderId="1" xfId="0" applyFont="1" applyBorder="1" applyAlignment="1">
      <alignment vertical="center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0" xfId="0" applyNumberFormat="1" applyFont="1"/>
    <xf numFmtId="0" fontId="3" fillId="0" borderId="1" xfId="0" applyFont="1" applyBorder="1" applyAlignment="1"/>
    <xf numFmtId="0" fontId="3" fillId="0" borderId="8" xfId="0" applyFont="1" applyBorder="1" applyAlignment="1"/>
    <xf numFmtId="0" fontId="3" fillId="0" borderId="2" xfId="0" applyFont="1" applyBorder="1" applyAlignment="1"/>
    <xf numFmtId="0" fontId="3" fillId="0" borderId="9" xfId="0" applyFont="1" applyBorder="1" applyAlignment="1"/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3" fillId="0" borderId="0" xfId="0" applyFont="1" applyBorder="1" applyAlignment="1"/>
    <xf numFmtId="1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81"/>
  <sheetViews>
    <sheetView tabSelected="1" workbookViewId="0">
      <selection activeCell="H18" sqref="H18"/>
    </sheetView>
  </sheetViews>
  <sheetFormatPr defaultRowHeight="15.75" x14ac:dyDescent="0.25"/>
  <cols>
    <col min="1" max="1" width="17.7109375" style="4" bestFit="1" customWidth="1"/>
    <col min="2" max="2" width="25.5703125" style="4" bestFit="1" customWidth="1"/>
    <col min="3" max="3" width="13.140625" style="4" bestFit="1" customWidth="1"/>
    <col min="4" max="4" width="14.42578125" style="4" bestFit="1" customWidth="1"/>
    <col min="5" max="5" width="19.42578125" style="4" bestFit="1" customWidth="1"/>
    <col min="6" max="6" width="20.42578125" style="4" bestFit="1" customWidth="1"/>
    <col min="7" max="7" width="15.5703125" style="4" bestFit="1" customWidth="1"/>
    <col min="8" max="8" width="25.5703125" style="4" bestFit="1" customWidth="1"/>
    <col min="9" max="9" width="13.140625" style="4" bestFit="1" customWidth="1"/>
    <col min="10" max="10" width="14.7109375" style="4" customWidth="1"/>
    <col min="11" max="11" width="15.5703125" style="4" bestFit="1" customWidth="1"/>
    <col min="12" max="12" width="14.28515625" style="4" bestFit="1" customWidth="1"/>
    <col min="13" max="13" width="17" style="4" bestFit="1" customWidth="1"/>
    <col min="14" max="14" width="25" style="4" bestFit="1" customWidth="1"/>
    <col min="15" max="16384" width="9.140625" style="4"/>
  </cols>
  <sheetData>
    <row r="5" spans="1:8" x14ac:dyDescent="0.25">
      <c r="B5" s="6" t="s">
        <v>8</v>
      </c>
      <c r="C5" s="6" t="s">
        <v>2</v>
      </c>
      <c r="D5" s="6" t="s">
        <v>7</v>
      </c>
      <c r="E5" s="7" t="s">
        <v>9</v>
      </c>
      <c r="F5" s="6" t="s">
        <v>16</v>
      </c>
      <c r="G5" s="8" t="s">
        <v>10</v>
      </c>
      <c r="H5" s="6" t="s">
        <v>11</v>
      </c>
    </row>
    <row r="6" spans="1:8" ht="31.5" x14ac:dyDescent="0.25">
      <c r="A6" s="7" t="s">
        <v>0</v>
      </c>
      <c r="B6" s="49" t="s">
        <v>3</v>
      </c>
      <c r="C6" s="9">
        <v>2500000</v>
      </c>
      <c r="D6" s="9">
        <v>32</v>
      </c>
      <c r="E6" s="9">
        <f>SUM(C6*D6)</f>
        <v>80000000</v>
      </c>
      <c r="F6" s="9">
        <f>SUM(E6/4.6445)</f>
        <v>17224674.346000645</v>
      </c>
      <c r="G6" s="10">
        <f>SUM(E6:E7)</f>
        <v>110000000</v>
      </c>
      <c r="H6" s="9">
        <f>SUM(E8:E9)</f>
        <v>13375000</v>
      </c>
    </row>
    <row r="7" spans="1:8" ht="31.5" x14ac:dyDescent="0.25">
      <c r="A7" s="4" t="s">
        <v>70</v>
      </c>
      <c r="B7" s="49" t="s">
        <v>4</v>
      </c>
      <c r="C7" s="9">
        <v>2000000</v>
      </c>
      <c r="D7" s="9">
        <v>15</v>
      </c>
      <c r="E7" s="9">
        <f t="shared" ref="E7:E9" si="0">SUM(C7*D7)</f>
        <v>30000000</v>
      </c>
      <c r="F7" s="9">
        <f t="shared" ref="F7:F10" si="1">SUM(E7/4.6445)</f>
        <v>6459252.8797502425</v>
      </c>
    </row>
    <row r="8" spans="1:8" ht="31.5" x14ac:dyDescent="0.25">
      <c r="B8" s="49" t="s">
        <v>5</v>
      </c>
      <c r="C8" s="9">
        <v>500000</v>
      </c>
      <c r="D8" s="9">
        <v>15</v>
      </c>
      <c r="E8" s="9">
        <f t="shared" si="0"/>
        <v>7500000</v>
      </c>
      <c r="F8" s="9">
        <f t="shared" si="1"/>
        <v>1614813.2199375606</v>
      </c>
    </row>
    <row r="9" spans="1:8" ht="31.5" x14ac:dyDescent="0.25">
      <c r="B9" s="49" t="s">
        <v>6</v>
      </c>
      <c r="C9" s="9">
        <v>125000</v>
      </c>
      <c r="D9" s="9">
        <v>47</v>
      </c>
      <c r="E9" s="9">
        <f t="shared" si="0"/>
        <v>5875000</v>
      </c>
      <c r="F9" s="9">
        <f t="shared" si="1"/>
        <v>1264937.0222844225</v>
      </c>
    </row>
    <row r="10" spans="1:8" x14ac:dyDescent="0.25">
      <c r="B10" s="50" t="s">
        <v>12</v>
      </c>
      <c r="C10" s="11"/>
      <c r="D10" s="11"/>
      <c r="E10" s="12">
        <f>SUM(E6:E9)</f>
        <v>123375000</v>
      </c>
      <c r="F10" s="9">
        <f t="shared" si="1"/>
        <v>26563677.467972871</v>
      </c>
    </row>
    <row r="14" spans="1:8" x14ac:dyDescent="0.25">
      <c r="B14" s="4" t="s">
        <v>15</v>
      </c>
      <c r="C14" s="53" t="s">
        <v>16</v>
      </c>
      <c r="D14" s="53"/>
    </row>
    <row r="15" spans="1:8" x14ac:dyDescent="0.25">
      <c r="B15" s="4" t="s">
        <v>14</v>
      </c>
      <c r="C15" s="54">
        <f>SUM(E10/4.6445)</f>
        <v>26563677.467972871</v>
      </c>
      <c r="D15" s="54"/>
      <c r="E15" s="4" t="s">
        <v>63</v>
      </c>
    </row>
    <row r="18" spans="2:5" x14ac:dyDescent="0.25">
      <c r="B18" s="5" t="s">
        <v>58</v>
      </c>
      <c r="C18" s="5" t="s">
        <v>59</v>
      </c>
      <c r="D18" s="5" t="s">
        <v>60</v>
      </c>
      <c r="E18" s="5" t="s">
        <v>7</v>
      </c>
    </row>
    <row r="19" spans="2:5" x14ac:dyDescent="0.25">
      <c r="B19" s="26">
        <v>1124863.29</v>
      </c>
      <c r="C19" s="27">
        <v>0.19</v>
      </c>
      <c r="D19" s="26">
        <f>SUM(B19*1.19)</f>
        <v>1338587.3151</v>
      </c>
      <c r="E19" s="5">
        <v>38</v>
      </c>
    </row>
    <row r="23" spans="2:5" x14ac:dyDescent="0.25">
      <c r="B23" s="7" t="s">
        <v>15</v>
      </c>
      <c r="C23" s="53" t="s">
        <v>16</v>
      </c>
      <c r="D23" s="53"/>
    </row>
    <row r="24" spans="2:5" x14ac:dyDescent="0.25">
      <c r="B24" s="7" t="s">
        <v>14</v>
      </c>
      <c r="C24" s="51">
        <f>SUM(F54/4.6445)</f>
        <v>10951947.028485306</v>
      </c>
      <c r="D24" s="52"/>
    </row>
    <row r="28" spans="2:5" x14ac:dyDescent="0.25">
      <c r="B28" s="7" t="s">
        <v>62</v>
      </c>
      <c r="C28" s="7" t="s">
        <v>7</v>
      </c>
      <c r="D28" s="7" t="s">
        <v>69</v>
      </c>
    </row>
    <row r="29" spans="2:5" x14ac:dyDescent="0.25">
      <c r="B29" s="9">
        <v>2490000</v>
      </c>
      <c r="C29" s="7">
        <v>38</v>
      </c>
      <c r="D29" s="9">
        <f>SUM(B29*C29)</f>
        <v>94620000</v>
      </c>
    </row>
    <row r="31" spans="2:5" x14ac:dyDescent="0.25">
      <c r="C31" s="53" t="s">
        <v>16</v>
      </c>
      <c r="D31" s="53"/>
    </row>
    <row r="32" spans="2:5" x14ac:dyDescent="0.25">
      <c r="B32" s="7" t="s">
        <v>15</v>
      </c>
      <c r="C32" s="51">
        <v>20372484</v>
      </c>
      <c r="D32" s="52"/>
    </row>
    <row r="33" spans="2:2" x14ac:dyDescent="0.25">
      <c r="B33" s="7" t="s">
        <v>14</v>
      </c>
    </row>
    <row r="53" spans="1:6" x14ac:dyDescent="0.25">
      <c r="A53" s="24" t="s">
        <v>13</v>
      </c>
      <c r="F53" s="5" t="s">
        <v>61</v>
      </c>
    </row>
    <row r="54" spans="1:6" x14ac:dyDescent="0.25">
      <c r="F54" s="26">
        <f>SUM(E19*D19)</f>
        <v>50866317.973800004</v>
      </c>
    </row>
    <row r="81" spans="1:1" x14ac:dyDescent="0.25">
      <c r="A81" s="7" t="s">
        <v>56</v>
      </c>
    </row>
  </sheetData>
  <mergeCells count="6">
    <mergeCell ref="C14:D14"/>
    <mergeCell ref="C32:D32"/>
    <mergeCell ref="C31:D31"/>
    <mergeCell ref="C23:D23"/>
    <mergeCell ref="C24:D24"/>
    <mergeCell ref="C15:D15"/>
  </mergeCells>
  <pageMargins left="0.7" right="0.7" top="0.75" bottom="0.75" header="0.3" footer="0.3"/>
  <pageSetup paperSize="8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A22" workbookViewId="0">
      <selection activeCell="N53" sqref="N53"/>
    </sheetView>
  </sheetViews>
  <sheetFormatPr defaultRowHeight="15" x14ac:dyDescent="0.25"/>
  <cols>
    <col min="1" max="1" width="14" bestFit="1" customWidth="1"/>
    <col min="4" max="4" width="10.140625" bestFit="1" customWidth="1"/>
    <col min="5" max="5" width="11.140625" customWidth="1"/>
    <col min="6" max="6" width="14.7109375" customWidth="1"/>
  </cols>
  <sheetData>
    <row r="2" spans="1:10" ht="15.75" x14ac:dyDescent="0.25">
      <c r="A2" s="4"/>
      <c r="B2" s="4"/>
      <c r="C2" s="55" t="s">
        <v>57</v>
      </c>
      <c r="D2" s="55"/>
      <c r="E2" s="55"/>
      <c r="F2" s="55"/>
      <c r="G2" s="55"/>
      <c r="H2" s="4"/>
      <c r="I2" s="4"/>
      <c r="J2" s="4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46" customFormat="1" ht="47.25" x14ac:dyDescent="0.25">
      <c r="A4" s="40" t="s">
        <v>1</v>
      </c>
      <c r="B4" s="41" t="s">
        <v>7</v>
      </c>
      <c r="C4" s="42" t="s">
        <v>42</v>
      </c>
      <c r="D4" s="42" t="s">
        <v>43</v>
      </c>
      <c r="E4" s="43" t="s">
        <v>64</v>
      </c>
      <c r="F4" s="43" t="s">
        <v>66</v>
      </c>
      <c r="G4" s="43" t="s">
        <v>52</v>
      </c>
      <c r="H4" s="44" t="s">
        <v>51</v>
      </c>
      <c r="I4" s="44" t="s">
        <v>53</v>
      </c>
      <c r="J4" s="45" t="s">
        <v>55</v>
      </c>
    </row>
    <row r="5" spans="1:10" ht="15.75" x14ac:dyDescent="0.25">
      <c r="A5" s="1" t="s">
        <v>17</v>
      </c>
      <c r="B5" s="56" t="s">
        <v>54</v>
      </c>
      <c r="C5" s="56"/>
      <c r="D5" s="56"/>
      <c r="E5" s="56"/>
      <c r="F5" s="56"/>
      <c r="G5" s="56"/>
      <c r="H5" s="56"/>
      <c r="I5" s="56"/>
      <c r="J5" s="55"/>
    </row>
    <row r="6" spans="1:10" ht="15.75" x14ac:dyDescent="0.25">
      <c r="A6" s="1" t="s">
        <v>18</v>
      </c>
      <c r="B6" s="56"/>
      <c r="C6" s="56"/>
      <c r="D6" s="56"/>
      <c r="E6" s="56"/>
      <c r="F6" s="56"/>
      <c r="G6" s="56"/>
      <c r="H6" s="56"/>
      <c r="I6" s="56"/>
      <c r="J6" s="55"/>
    </row>
    <row r="7" spans="1:10" ht="15.75" x14ac:dyDescent="0.25">
      <c r="A7" s="1" t="s">
        <v>19</v>
      </c>
      <c r="B7" s="56"/>
      <c r="C7" s="56"/>
      <c r="D7" s="56"/>
      <c r="E7" s="56"/>
      <c r="F7" s="56"/>
      <c r="G7" s="56"/>
      <c r="H7" s="56"/>
      <c r="I7" s="56"/>
      <c r="J7" s="55"/>
    </row>
    <row r="8" spans="1:10" ht="15.75" x14ac:dyDescent="0.25">
      <c r="A8" s="2" t="s">
        <v>20</v>
      </c>
      <c r="B8" s="14">
        <v>4</v>
      </c>
      <c r="C8" s="55"/>
      <c r="D8" s="55"/>
      <c r="E8" s="15">
        <v>3</v>
      </c>
      <c r="F8" s="30">
        <v>1</v>
      </c>
      <c r="G8" s="57">
        <v>12</v>
      </c>
      <c r="H8" s="34"/>
      <c r="I8" s="57"/>
      <c r="J8" s="55"/>
    </row>
    <row r="9" spans="1:10" ht="15.75" x14ac:dyDescent="0.25">
      <c r="A9" s="2" t="s">
        <v>21</v>
      </c>
      <c r="B9" s="16">
        <v>4</v>
      </c>
      <c r="C9" s="55"/>
      <c r="D9" s="55"/>
      <c r="E9" s="15">
        <v>3</v>
      </c>
      <c r="F9" s="30">
        <v>1</v>
      </c>
      <c r="G9" s="57"/>
      <c r="H9" s="35"/>
      <c r="I9" s="57"/>
      <c r="J9" s="55"/>
    </row>
    <row r="10" spans="1:10" ht="15.75" x14ac:dyDescent="0.25">
      <c r="A10" s="2" t="s">
        <v>22</v>
      </c>
      <c r="B10" s="16">
        <v>11</v>
      </c>
      <c r="C10" s="31">
        <v>11</v>
      </c>
      <c r="D10" s="55"/>
      <c r="E10" s="17"/>
      <c r="F10" s="58"/>
      <c r="G10" s="57"/>
      <c r="H10" s="35"/>
      <c r="I10" s="57"/>
      <c r="J10" s="55"/>
    </row>
    <row r="11" spans="1:10" ht="15.75" x14ac:dyDescent="0.25">
      <c r="A11" s="2" t="s">
        <v>23</v>
      </c>
      <c r="B11" s="16">
        <v>4</v>
      </c>
      <c r="C11" s="55"/>
      <c r="D11" s="55"/>
      <c r="E11" s="15">
        <v>3</v>
      </c>
      <c r="F11" s="59"/>
      <c r="G11" s="57"/>
      <c r="H11" s="30">
        <v>1</v>
      </c>
      <c r="I11" s="57"/>
      <c r="J11" s="55"/>
    </row>
    <row r="12" spans="1:10" ht="15.75" x14ac:dyDescent="0.25">
      <c r="A12" s="2" t="s">
        <v>24</v>
      </c>
      <c r="B12" s="16">
        <v>3</v>
      </c>
      <c r="C12" s="55"/>
      <c r="D12" s="55"/>
      <c r="E12" s="15">
        <v>1</v>
      </c>
      <c r="F12" s="60"/>
      <c r="G12" s="57"/>
      <c r="H12" s="30">
        <v>2</v>
      </c>
      <c r="I12" s="57"/>
      <c r="J12" s="55"/>
    </row>
    <row r="13" spans="1:10" ht="15.75" x14ac:dyDescent="0.25">
      <c r="A13" s="3" t="s">
        <v>25</v>
      </c>
      <c r="B13" s="16">
        <v>6</v>
      </c>
      <c r="C13" s="31">
        <v>3</v>
      </c>
      <c r="D13" s="55"/>
      <c r="E13" s="15">
        <v>1</v>
      </c>
      <c r="F13" s="30">
        <v>2</v>
      </c>
      <c r="G13" s="57"/>
      <c r="H13" s="35"/>
      <c r="I13" s="57"/>
      <c r="J13" s="55"/>
    </row>
    <row r="14" spans="1:10" ht="15.75" x14ac:dyDescent="0.25">
      <c r="A14" s="2" t="s">
        <v>26</v>
      </c>
      <c r="B14" s="16">
        <v>4</v>
      </c>
      <c r="C14" s="55"/>
      <c r="D14" s="55"/>
      <c r="E14" s="15">
        <v>2</v>
      </c>
      <c r="F14" s="33"/>
      <c r="G14" s="57"/>
      <c r="H14" s="30">
        <v>2</v>
      </c>
      <c r="I14" s="57"/>
      <c r="J14" s="55"/>
    </row>
    <row r="15" spans="1:10" ht="15.75" x14ac:dyDescent="0.25">
      <c r="A15" s="2" t="s">
        <v>27</v>
      </c>
      <c r="B15" s="16">
        <v>3</v>
      </c>
      <c r="C15" s="55"/>
      <c r="D15" s="55"/>
      <c r="E15" s="15">
        <v>2</v>
      </c>
      <c r="F15" s="33"/>
      <c r="G15" s="57"/>
      <c r="H15" s="30">
        <v>1</v>
      </c>
      <c r="I15" s="57"/>
      <c r="J15" s="55"/>
    </row>
    <row r="16" spans="1:10" ht="15.75" x14ac:dyDescent="0.25">
      <c r="A16" s="3" t="s">
        <v>28</v>
      </c>
      <c r="B16" s="16">
        <v>6</v>
      </c>
      <c r="C16" s="31">
        <v>5</v>
      </c>
      <c r="D16" s="55"/>
      <c r="E16" s="15">
        <v>1</v>
      </c>
      <c r="F16" s="33"/>
      <c r="G16" s="57"/>
      <c r="H16" s="35"/>
      <c r="I16" s="57"/>
      <c r="J16" s="55"/>
    </row>
    <row r="17" spans="1:10" ht="15.75" x14ac:dyDescent="0.25">
      <c r="A17" s="3" t="s">
        <v>29</v>
      </c>
      <c r="B17" s="16">
        <v>6</v>
      </c>
      <c r="C17" s="31">
        <v>5</v>
      </c>
      <c r="D17" s="55"/>
      <c r="E17" s="15">
        <v>1</v>
      </c>
      <c r="F17" s="33"/>
      <c r="G17" s="57"/>
      <c r="H17" s="35"/>
      <c r="I17" s="57"/>
      <c r="J17" s="55"/>
    </row>
    <row r="18" spans="1:10" ht="15.75" x14ac:dyDescent="0.25">
      <c r="A18" s="2" t="s">
        <v>30</v>
      </c>
      <c r="B18" s="16">
        <v>4</v>
      </c>
      <c r="C18" s="31"/>
      <c r="D18" s="55"/>
      <c r="E18" s="17"/>
      <c r="F18" s="30">
        <v>3</v>
      </c>
      <c r="G18" s="57"/>
      <c r="H18" s="30">
        <v>1</v>
      </c>
      <c r="I18" s="57"/>
      <c r="J18" s="55"/>
    </row>
    <row r="19" spans="1:10" ht="15.75" x14ac:dyDescent="0.25">
      <c r="A19" s="3" t="s">
        <v>31</v>
      </c>
      <c r="B19" s="16">
        <v>5</v>
      </c>
      <c r="C19" s="31">
        <v>3</v>
      </c>
      <c r="D19" s="55"/>
      <c r="E19" s="15">
        <v>1</v>
      </c>
      <c r="F19" s="30">
        <v>1</v>
      </c>
      <c r="G19" s="57"/>
      <c r="H19" s="35"/>
      <c r="I19" s="57"/>
      <c r="J19" s="55"/>
    </row>
    <row r="20" spans="1:10" ht="15.75" x14ac:dyDescent="0.25">
      <c r="A20" s="2" t="s">
        <v>32</v>
      </c>
      <c r="B20" s="16">
        <v>3</v>
      </c>
      <c r="C20" s="31"/>
      <c r="D20" s="55"/>
      <c r="E20" s="15">
        <v>2</v>
      </c>
      <c r="F20" s="30">
        <v>1</v>
      </c>
      <c r="G20" s="57"/>
      <c r="H20" s="35"/>
      <c r="I20" s="57"/>
      <c r="J20" s="55"/>
    </row>
    <row r="21" spans="1:10" ht="15.75" x14ac:dyDescent="0.25">
      <c r="A21" s="2" t="s">
        <v>33</v>
      </c>
      <c r="B21" s="16">
        <v>5</v>
      </c>
      <c r="C21" s="31">
        <v>5</v>
      </c>
      <c r="D21" s="55"/>
      <c r="E21" s="55"/>
      <c r="F21" s="13"/>
      <c r="G21" s="57"/>
      <c r="H21" s="35"/>
      <c r="I21" s="57"/>
      <c r="J21" s="55"/>
    </row>
    <row r="22" spans="1:10" ht="15.75" x14ac:dyDescent="0.25">
      <c r="A22" s="2" t="s">
        <v>34</v>
      </c>
      <c r="B22" s="16">
        <v>3</v>
      </c>
      <c r="C22" s="55"/>
      <c r="D22" s="55"/>
      <c r="E22" s="55"/>
      <c r="F22" s="30">
        <v>3</v>
      </c>
      <c r="G22" s="57"/>
      <c r="H22" s="35"/>
      <c r="I22" s="57"/>
      <c r="J22" s="55"/>
    </row>
    <row r="23" spans="1:10" ht="15.75" x14ac:dyDescent="0.25">
      <c r="A23" s="2" t="s">
        <v>35</v>
      </c>
      <c r="B23" s="16">
        <v>4</v>
      </c>
      <c r="C23" s="55"/>
      <c r="D23" s="55"/>
      <c r="E23" s="55"/>
      <c r="F23" s="30">
        <v>3</v>
      </c>
      <c r="G23" s="57"/>
      <c r="H23" s="30">
        <v>1</v>
      </c>
      <c r="I23" s="57"/>
      <c r="J23" s="55"/>
    </row>
    <row r="24" spans="1:10" ht="15.75" x14ac:dyDescent="0.25">
      <c r="A24" s="2" t="s">
        <v>36</v>
      </c>
      <c r="B24" s="16">
        <v>4</v>
      </c>
      <c r="C24" s="31">
        <v>4</v>
      </c>
      <c r="D24" s="55"/>
      <c r="E24" s="55"/>
      <c r="F24" s="30">
        <v>0</v>
      </c>
      <c r="G24" s="57"/>
      <c r="H24" s="36"/>
      <c r="I24" s="57"/>
      <c r="J24" s="55"/>
    </row>
    <row r="25" spans="1:10" ht="15.75" x14ac:dyDescent="0.25">
      <c r="A25" s="2" t="s">
        <v>37</v>
      </c>
      <c r="B25" s="16">
        <v>6</v>
      </c>
      <c r="C25" s="31"/>
      <c r="D25" s="55"/>
      <c r="E25" s="55"/>
      <c r="F25" s="57"/>
      <c r="G25" s="57"/>
      <c r="H25" s="15">
        <v>6</v>
      </c>
      <c r="I25" s="57"/>
      <c r="J25" s="55"/>
    </row>
    <row r="26" spans="1:10" ht="15.75" x14ac:dyDescent="0.25">
      <c r="A26" s="2" t="s">
        <v>38</v>
      </c>
      <c r="B26" s="16">
        <v>7</v>
      </c>
      <c r="C26" s="31">
        <v>7</v>
      </c>
      <c r="D26" s="55"/>
      <c r="E26" s="55"/>
      <c r="F26" s="57"/>
      <c r="G26" s="57"/>
      <c r="H26" s="37"/>
      <c r="I26" s="57"/>
      <c r="J26" s="55"/>
    </row>
    <row r="27" spans="1:10" ht="15.75" x14ac:dyDescent="0.25">
      <c r="A27" s="2" t="s">
        <v>39</v>
      </c>
      <c r="B27" s="16">
        <v>4</v>
      </c>
      <c r="C27" s="55"/>
      <c r="D27" s="55"/>
      <c r="E27" s="55"/>
      <c r="F27" s="30">
        <v>4</v>
      </c>
      <c r="G27" s="57"/>
      <c r="H27" s="38"/>
      <c r="I27" s="57"/>
      <c r="J27" s="55"/>
    </row>
    <row r="28" spans="1:10" ht="15.75" x14ac:dyDescent="0.25">
      <c r="A28" s="2" t="s">
        <v>40</v>
      </c>
      <c r="B28" s="16">
        <v>3</v>
      </c>
      <c r="C28" s="55"/>
      <c r="D28" s="55"/>
      <c r="E28" s="55"/>
      <c r="F28" s="30">
        <v>2</v>
      </c>
      <c r="G28" s="57"/>
      <c r="H28" s="30">
        <v>1</v>
      </c>
      <c r="I28" s="57"/>
      <c r="J28" s="55"/>
    </row>
    <row r="29" spans="1:10" ht="15.75" x14ac:dyDescent="0.25">
      <c r="A29" s="2" t="s">
        <v>41</v>
      </c>
      <c r="B29" s="16">
        <v>4</v>
      </c>
      <c r="C29" s="31">
        <v>4</v>
      </c>
      <c r="D29" s="55"/>
      <c r="E29" s="55"/>
      <c r="F29" s="30"/>
      <c r="G29" s="57"/>
      <c r="H29" s="39"/>
      <c r="I29" s="57"/>
      <c r="J29" s="55"/>
    </row>
    <row r="30" spans="1:10" ht="15.75" x14ac:dyDescent="0.25">
      <c r="A30" s="18" t="s">
        <v>44</v>
      </c>
      <c r="B30" s="19">
        <v>7</v>
      </c>
      <c r="C30" s="55"/>
      <c r="D30" s="55"/>
      <c r="E30" s="55"/>
      <c r="F30" s="30">
        <v>5</v>
      </c>
      <c r="G30" s="57"/>
      <c r="H30" s="15">
        <v>2</v>
      </c>
      <c r="I30" s="57"/>
      <c r="J30" s="55"/>
    </row>
    <row r="31" spans="1:10" ht="15.75" x14ac:dyDescent="0.25">
      <c r="A31" s="18" t="s">
        <v>45</v>
      </c>
      <c r="B31" s="18">
        <v>5</v>
      </c>
      <c r="C31" s="55"/>
      <c r="D31" s="55"/>
      <c r="E31" s="55"/>
      <c r="F31" s="55"/>
      <c r="G31" s="57"/>
      <c r="H31" s="15">
        <v>5</v>
      </c>
      <c r="I31" s="57"/>
      <c r="J31" s="55"/>
    </row>
    <row r="32" spans="1:10" ht="15.75" x14ac:dyDescent="0.25">
      <c r="A32" s="18" t="s">
        <v>46</v>
      </c>
      <c r="B32" s="18">
        <v>5</v>
      </c>
      <c r="C32" s="55"/>
      <c r="D32" s="55"/>
      <c r="E32" s="55"/>
      <c r="F32" s="55"/>
      <c r="G32" s="57"/>
      <c r="H32" s="15">
        <v>5</v>
      </c>
      <c r="I32" s="57"/>
      <c r="J32" s="55"/>
    </row>
    <row r="33" spans="1:10" ht="15.75" x14ac:dyDescent="0.25">
      <c r="A33" s="18" t="s">
        <v>47</v>
      </c>
      <c r="B33" s="18">
        <v>5</v>
      </c>
      <c r="C33" s="55"/>
      <c r="D33" s="55"/>
      <c r="E33" s="55"/>
      <c r="F33" s="55"/>
      <c r="G33" s="57"/>
      <c r="H33" s="15">
        <v>5</v>
      </c>
      <c r="I33" s="57"/>
      <c r="J33" s="55"/>
    </row>
    <row r="34" spans="1:10" ht="15.75" x14ac:dyDescent="0.25">
      <c r="A34" s="18" t="s">
        <v>48</v>
      </c>
      <c r="B34" s="18">
        <v>4</v>
      </c>
      <c r="C34" s="55"/>
      <c r="D34" s="55"/>
      <c r="E34" s="55"/>
      <c r="F34" s="55"/>
      <c r="G34" s="57"/>
      <c r="H34" s="15">
        <v>4</v>
      </c>
      <c r="I34" s="57"/>
      <c r="J34" s="55"/>
    </row>
    <row r="35" spans="1:10" ht="15.75" x14ac:dyDescent="0.25">
      <c r="A35" s="18" t="s">
        <v>49</v>
      </c>
      <c r="B35" s="18">
        <v>1</v>
      </c>
      <c r="C35" s="55"/>
      <c r="D35" s="55"/>
      <c r="E35" s="55"/>
      <c r="F35" s="55"/>
      <c r="G35" s="57"/>
      <c r="H35" s="15">
        <v>1</v>
      </c>
      <c r="I35" s="57"/>
      <c r="J35" s="55"/>
    </row>
    <row r="36" spans="1:10" ht="15.75" x14ac:dyDescent="0.25">
      <c r="A36" s="18" t="s">
        <v>50</v>
      </c>
      <c r="B36" s="18">
        <v>1</v>
      </c>
      <c r="C36" s="55"/>
      <c r="D36" s="55"/>
      <c r="E36" s="55"/>
      <c r="F36" s="55"/>
      <c r="G36" s="57"/>
      <c r="H36" s="15">
        <v>1</v>
      </c>
      <c r="I36" s="57"/>
      <c r="J36" s="55"/>
    </row>
    <row r="37" spans="1:10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5.75" x14ac:dyDescent="0.25">
      <c r="A38" s="4"/>
      <c r="B38" s="48">
        <f>SUM(B8:B37)</f>
        <v>131</v>
      </c>
      <c r="C38" s="20">
        <v>47</v>
      </c>
      <c r="D38" s="17"/>
      <c r="E38" s="21">
        <v>20</v>
      </c>
      <c r="F38" s="30">
        <v>26</v>
      </c>
      <c r="G38" s="22">
        <v>12</v>
      </c>
      <c r="H38" s="30">
        <f>SUM(H8:H36)</f>
        <v>38</v>
      </c>
      <c r="I38" s="22">
        <v>0</v>
      </c>
      <c r="J38" s="23">
        <f>SUM(C38:I38)</f>
        <v>143</v>
      </c>
    </row>
    <row r="39" spans="1:10" ht="15.75" x14ac:dyDescent="0.25">
      <c r="A39" s="4"/>
      <c r="B39" s="4"/>
      <c r="C39" s="4"/>
      <c r="D39" s="4"/>
      <c r="E39" s="4"/>
      <c r="F39" s="61">
        <v>38</v>
      </c>
      <c r="G39" s="62"/>
      <c r="H39" s="63">
        <v>38</v>
      </c>
      <c r="I39" s="64"/>
      <c r="J39" s="4"/>
    </row>
    <row r="40" spans="1:10" ht="15.75" x14ac:dyDescent="0.25">
      <c r="A40" s="4"/>
      <c r="B40" s="4"/>
      <c r="C40" s="4"/>
      <c r="D40" s="7" t="s">
        <v>68</v>
      </c>
      <c r="E40" s="55">
        <v>58</v>
      </c>
      <c r="F40" s="55"/>
      <c r="G40" s="55"/>
      <c r="H40" s="4"/>
      <c r="I40" s="4"/>
      <c r="J40" s="4"/>
    </row>
  </sheetData>
  <mergeCells count="19">
    <mergeCell ref="F39:G39"/>
    <mergeCell ref="H39:I39"/>
    <mergeCell ref="E40:G40"/>
    <mergeCell ref="E21:E36"/>
    <mergeCell ref="C22:C23"/>
    <mergeCell ref="F25:F26"/>
    <mergeCell ref="C27:C28"/>
    <mergeCell ref="C30:C36"/>
    <mergeCell ref="F31:F36"/>
    <mergeCell ref="C2:G2"/>
    <mergeCell ref="B5:I7"/>
    <mergeCell ref="J5:J36"/>
    <mergeCell ref="C8:C9"/>
    <mergeCell ref="D8:D36"/>
    <mergeCell ref="G8:G36"/>
    <mergeCell ref="I8:I36"/>
    <mergeCell ref="F10:F12"/>
    <mergeCell ref="C11:C12"/>
    <mergeCell ref="C14:C15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A2" sqref="A2:E2"/>
    </sheetView>
  </sheetViews>
  <sheetFormatPr defaultRowHeight="15" x14ac:dyDescent="0.25"/>
  <cols>
    <col min="2" max="2" width="14" bestFit="1" customWidth="1"/>
    <col min="4" max="4" width="8.140625" bestFit="1" customWidth="1"/>
    <col min="5" max="5" width="8.28515625" customWidth="1"/>
    <col min="6" max="6" width="9.140625" customWidth="1"/>
    <col min="7" max="7" width="12.85546875" customWidth="1"/>
    <col min="8" max="8" width="11.7109375" bestFit="1" customWidth="1"/>
  </cols>
  <sheetData>
    <row r="2" spans="1:11" ht="15.75" x14ac:dyDescent="0.25">
      <c r="A2" s="65" t="s">
        <v>67</v>
      </c>
      <c r="B2" s="65"/>
      <c r="C2" s="65"/>
      <c r="D2" s="65"/>
      <c r="E2" s="65"/>
      <c r="F2" s="47"/>
      <c r="G2" s="47"/>
      <c r="H2" s="47"/>
      <c r="I2" s="4"/>
      <c r="J2" s="4"/>
      <c r="K2" s="4"/>
    </row>
    <row r="3" spans="1:11" ht="15.75" x14ac:dyDescent="0.25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46" customFormat="1" ht="31.5" x14ac:dyDescent="0.25">
      <c r="B4" s="40" t="s">
        <v>1</v>
      </c>
      <c r="C4" s="41" t="s">
        <v>7</v>
      </c>
      <c r="D4" s="42" t="s">
        <v>42</v>
      </c>
      <c r="E4" s="42" t="s">
        <v>43</v>
      </c>
    </row>
    <row r="5" spans="1:11" ht="15.75" x14ac:dyDescent="0.25">
      <c r="B5" s="2" t="s">
        <v>22</v>
      </c>
      <c r="C5" s="16">
        <v>11</v>
      </c>
      <c r="D5" s="28">
        <v>11</v>
      </c>
      <c r="E5" s="55"/>
    </row>
    <row r="6" spans="1:11" ht="15.75" x14ac:dyDescent="0.25">
      <c r="B6" s="3" t="s">
        <v>25</v>
      </c>
      <c r="C6" s="16">
        <v>6</v>
      </c>
      <c r="D6" s="28">
        <v>3</v>
      </c>
      <c r="E6" s="55"/>
    </row>
    <row r="7" spans="1:11" ht="15.75" x14ac:dyDescent="0.25">
      <c r="B7" s="3" t="s">
        <v>28</v>
      </c>
      <c r="C7" s="16">
        <v>6</v>
      </c>
      <c r="D7" s="28">
        <v>5</v>
      </c>
      <c r="E7" s="55"/>
    </row>
    <row r="8" spans="1:11" ht="15.75" x14ac:dyDescent="0.25">
      <c r="B8" s="3" t="s">
        <v>29</v>
      </c>
      <c r="C8" s="16">
        <v>6</v>
      </c>
      <c r="D8" s="28">
        <v>5</v>
      </c>
      <c r="E8" s="55"/>
    </row>
    <row r="9" spans="1:11" ht="15.75" x14ac:dyDescent="0.25">
      <c r="B9" s="3" t="s">
        <v>31</v>
      </c>
      <c r="C9" s="16">
        <v>5</v>
      </c>
      <c r="D9" s="28">
        <v>3</v>
      </c>
      <c r="E9" s="55"/>
    </row>
    <row r="10" spans="1:11" ht="15.75" x14ac:dyDescent="0.25">
      <c r="B10" s="2" t="s">
        <v>33</v>
      </c>
      <c r="C10" s="16">
        <v>5</v>
      </c>
      <c r="D10" s="28">
        <v>5</v>
      </c>
      <c r="E10" s="55"/>
    </row>
    <row r="11" spans="1:11" ht="15.75" x14ac:dyDescent="0.25">
      <c r="B11" s="2" t="s">
        <v>36</v>
      </c>
      <c r="C11" s="16">
        <v>4</v>
      </c>
      <c r="D11" s="28">
        <v>4</v>
      </c>
      <c r="E11" s="55"/>
    </row>
    <row r="12" spans="1:11" ht="15.75" x14ac:dyDescent="0.25">
      <c r="B12" s="2" t="s">
        <v>38</v>
      </c>
      <c r="C12" s="16">
        <v>7</v>
      </c>
      <c r="D12" s="28">
        <v>7</v>
      </c>
      <c r="E12" s="55"/>
    </row>
    <row r="13" spans="1:11" ht="15.75" x14ac:dyDescent="0.25">
      <c r="B13" s="2" t="s">
        <v>41</v>
      </c>
      <c r="C13" s="16">
        <v>4</v>
      </c>
      <c r="D13" s="28">
        <v>4</v>
      </c>
      <c r="E13" s="55"/>
    </row>
    <row r="14" spans="1:11" ht="15.75" x14ac:dyDescent="0.25">
      <c r="B14" s="4"/>
      <c r="C14" s="4"/>
      <c r="D14" s="4"/>
      <c r="E14" s="4"/>
    </row>
    <row r="15" spans="1:11" ht="15.75" x14ac:dyDescent="0.25">
      <c r="B15" s="4"/>
      <c r="C15" s="32"/>
      <c r="D15" s="20">
        <v>47</v>
      </c>
      <c r="E15" s="17"/>
    </row>
    <row r="16" spans="1:11" ht="15.75" x14ac:dyDescent="0.25">
      <c r="B16" s="4"/>
      <c r="C16" s="4"/>
      <c r="D16" s="4"/>
      <c r="E16" s="4"/>
    </row>
    <row r="17" spans="2:11" ht="15.75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</row>
  </sheetData>
  <mergeCells count="2">
    <mergeCell ref="A2:E2"/>
    <mergeCell ref="E5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J20" sqref="J20"/>
    </sheetView>
  </sheetViews>
  <sheetFormatPr defaultRowHeight="15" x14ac:dyDescent="0.25"/>
  <cols>
    <col min="1" max="1" width="14" bestFit="1" customWidth="1"/>
  </cols>
  <sheetData>
    <row r="1" spans="1:5" ht="15.75" x14ac:dyDescent="0.25">
      <c r="A1" s="65" t="s">
        <v>67</v>
      </c>
      <c r="B1" s="65"/>
      <c r="C1" s="65"/>
      <c r="D1" s="65"/>
      <c r="E1" s="65"/>
    </row>
    <row r="3" spans="1:5" ht="78.75" x14ac:dyDescent="0.25">
      <c r="A3" s="40" t="s">
        <v>1</v>
      </c>
      <c r="B3" s="41" t="s">
        <v>7</v>
      </c>
      <c r="C3" s="43" t="s">
        <v>64</v>
      </c>
      <c r="D3" s="43" t="s">
        <v>66</v>
      </c>
      <c r="E3" s="43" t="s">
        <v>65</v>
      </c>
    </row>
    <row r="4" spans="1:5" ht="15.75" x14ac:dyDescent="0.25">
      <c r="A4" s="2" t="s">
        <v>20</v>
      </c>
      <c r="B4" s="14">
        <v>4</v>
      </c>
      <c r="C4" s="15">
        <v>3</v>
      </c>
      <c r="D4" s="29">
        <v>1</v>
      </c>
      <c r="E4" s="57">
        <v>12</v>
      </c>
    </row>
    <row r="5" spans="1:5" ht="15.75" x14ac:dyDescent="0.25">
      <c r="A5" s="2" t="s">
        <v>21</v>
      </c>
      <c r="B5" s="16">
        <v>4</v>
      </c>
      <c r="C5" s="15">
        <v>3</v>
      </c>
      <c r="D5" s="29">
        <v>1</v>
      </c>
      <c r="E5" s="57"/>
    </row>
    <row r="6" spans="1:5" ht="15.75" x14ac:dyDescent="0.25">
      <c r="A6" s="2" t="s">
        <v>23</v>
      </c>
      <c r="B6" s="16">
        <v>4</v>
      </c>
      <c r="C6" s="15">
        <v>3</v>
      </c>
      <c r="D6" s="59"/>
      <c r="E6" s="57"/>
    </row>
    <row r="7" spans="1:5" ht="31.5" customHeight="1" x14ac:dyDescent="0.25">
      <c r="A7" s="2" t="s">
        <v>24</v>
      </c>
      <c r="B7" s="16">
        <v>3</v>
      </c>
      <c r="C7" s="15">
        <v>1</v>
      </c>
      <c r="D7" s="60"/>
      <c r="E7" s="57"/>
    </row>
    <row r="8" spans="1:5" ht="15.75" x14ac:dyDescent="0.25">
      <c r="A8" s="3" t="s">
        <v>25</v>
      </c>
      <c r="B8" s="16">
        <v>6</v>
      </c>
      <c r="C8" s="15">
        <v>1</v>
      </c>
      <c r="D8" s="29">
        <v>2</v>
      </c>
      <c r="E8" s="57"/>
    </row>
    <row r="9" spans="1:5" ht="15.75" x14ac:dyDescent="0.25">
      <c r="A9" s="2" t="s">
        <v>26</v>
      </c>
      <c r="B9" s="16">
        <v>4</v>
      </c>
      <c r="C9" s="15">
        <v>2</v>
      </c>
      <c r="D9" s="33"/>
      <c r="E9" s="57"/>
    </row>
    <row r="10" spans="1:5" ht="15.75" x14ac:dyDescent="0.25">
      <c r="A10" s="2" t="s">
        <v>27</v>
      </c>
      <c r="B10" s="16">
        <v>3</v>
      </c>
      <c r="C10" s="15">
        <v>2</v>
      </c>
      <c r="D10" s="33"/>
      <c r="E10" s="57"/>
    </row>
    <row r="11" spans="1:5" ht="15.75" x14ac:dyDescent="0.25">
      <c r="A11" s="3" t="s">
        <v>28</v>
      </c>
      <c r="B11" s="16">
        <v>6</v>
      </c>
      <c r="C11" s="15">
        <v>1</v>
      </c>
      <c r="D11" s="33"/>
      <c r="E11" s="57"/>
    </row>
    <row r="12" spans="1:5" ht="15.75" x14ac:dyDescent="0.25">
      <c r="A12" s="3" t="s">
        <v>29</v>
      </c>
      <c r="B12" s="16">
        <v>6</v>
      </c>
      <c r="C12" s="15">
        <v>1</v>
      </c>
      <c r="D12" s="33"/>
      <c r="E12" s="57"/>
    </row>
    <row r="13" spans="1:5" ht="15.75" x14ac:dyDescent="0.25">
      <c r="A13" s="2" t="s">
        <v>30</v>
      </c>
      <c r="B13" s="16">
        <v>4</v>
      </c>
      <c r="C13" s="17"/>
      <c r="D13" s="29">
        <v>3</v>
      </c>
      <c r="E13" s="57"/>
    </row>
    <row r="14" spans="1:5" ht="15.75" x14ac:dyDescent="0.25">
      <c r="A14" s="3" t="s">
        <v>31</v>
      </c>
      <c r="B14" s="16">
        <v>5</v>
      </c>
      <c r="C14" s="15">
        <v>1</v>
      </c>
      <c r="D14" s="29">
        <v>1</v>
      </c>
      <c r="E14" s="57"/>
    </row>
    <row r="15" spans="1:5" ht="15.75" x14ac:dyDescent="0.25">
      <c r="A15" s="2" t="s">
        <v>32</v>
      </c>
      <c r="B15" s="16">
        <v>3</v>
      </c>
      <c r="C15" s="15">
        <v>2</v>
      </c>
      <c r="D15" s="29">
        <v>1</v>
      </c>
      <c r="E15" s="57"/>
    </row>
    <row r="16" spans="1:5" ht="15.75" x14ac:dyDescent="0.25">
      <c r="A16" s="2" t="s">
        <v>34</v>
      </c>
      <c r="B16" s="16">
        <v>3</v>
      </c>
      <c r="C16" s="55"/>
      <c r="D16" s="29">
        <v>3</v>
      </c>
      <c r="E16" s="57"/>
    </row>
    <row r="17" spans="1:5" ht="15.75" x14ac:dyDescent="0.25">
      <c r="A17" s="2" t="s">
        <v>35</v>
      </c>
      <c r="B17" s="16">
        <v>4</v>
      </c>
      <c r="C17" s="55"/>
      <c r="D17" s="29">
        <v>3</v>
      </c>
      <c r="E17" s="57"/>
    </row>
    <row r="18" spans="1:5" ht="15.75" x14ac:dyDescent="0.25">
      <c r="A18" s="2" t="s">
        <v>36</v>
      </c>
      <c r="B18" s="16">
        <v>4</v>
      </c>
      <c r="C18" s="55"/>
      <c r="D18" s="29">
        <v>0</v>
      </c>
      <c r="E18" s="57"/>
    </row>
    <row r="19" spans="1:5" ht="15.75" x14ac:dyDescent="0.25">
      <c r="A19" s="2" t="s">
        <v>39</v>
      </c>
      <c r="B19" s="16">
        <v>4</v>
      </c>
      <c r="C19" s="55"/>
      <c r="D19" s="29">
        <v>4</v>
      </c>
      <c r="E19" s="57"/>
    </row>
    <row r="20" spans="1:5" ht="31.5" customHeight="1" x14ac:dyDescent="0.25">
      <c r="A20" s="2" t="s">
        <v>40</v>
      </c>
      <c r="B20" s="16">
        <v>3</v>
      </c>
      <c r="C20" s="55"/>
      <c r="D20" s="29">
        <v>2</v>
      </c>
      <c r="E20" s="57"/>
    </row>
    <row r="21" spans="1:5" ht="15.75" x14ac:dyDescent="0.25">
      <c r="A21" s="18" t="s">
        <v>44</v>
      </c>
      <c r="B21" s="25">
        <v>7</v>
      </c>
      <c r="C21" s="55"/>
      <c r="D21" s="29">
        <v>5</v>
      </c>
      <c r="E21" s="57"/>
    </row>
    <row r="22" spans="1:5" ht="15.75" x14ac:dyDescent="0.25">
      <c r="C22" s="4"/>
      <c r="D22" s="4"/>
      <c r="E22" s="4"/>
    </row>
    <row r="23" spans="1:5" ht="15.75" x14ac:dyDescent="0.25">
      <c r="C23" s="21">
        <v>20</v>
      </c>
      <c r="D23" s="29">
        <v>26</v>
      </c>
      <c r="E23" s="22">
        <v>12</v>
      </c>
    </row>
    <row r="24" spans="1:5" ht="15.75" x14ac:dyDescent="0.25">
      <c r="C24" s="4"/>
      <c r="D24" s="61">
        <v>38</v>
      </c>
      <c r="E24" s="62"/>
    </row>
  </sheetData>
  <mergeCells count="5">
    <mergeCell ref="A1:E1"/>
    <mergeCell ref="D24:E24"/>
    <mergeCell ref="C16:C21"/>
    <mergeCell ref="E4:E21"/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S19" sqref="S19"/>
    </sheetView>
  </sheetViews>
  <sheetFormatPr defaultRowHeight="15" x14ac:dyDescent="0.25"/>
  <cols>
    <col min="1" max="1" width="14" bestFit="1" customWidth="1"/>
  </cols>
  <sheetData>
    <row r="2" spans="1:5" ht="15.75" x14ac:dyDescent="0.25">
      <c r="A2" s="65" t="s">
        <v>67</v>
      </c>
      <c r="B2" s="65"/>
      <c r="C2" s="65"/>
      <c r="D2" s="65"/>
      <c r="E2" s="65"/>
    </row>
    <row r="3" spans="1:5" ht="31.5" x14ac:dyDescent="0.25">
      <c r="C3" s="44" t="s">
        <v>51</v>
      </c>
      <c r="D3" s="44" t="s">
        <v>53</v>
      </c>
      <c r="E3" s="45" t="s">
        <v>55</v>
      </c>
    </row>
    <row r="4" spans="1:5" ht="15.75" x14ac:dyDescent="0.25">
      <c r="A4" s="2" t="s">
        <v>23</v>
      </c>
      <c r="B4" s="16">
        <v>4</v>
      </c>
      <c r="C4" s="29">
        <v>1</v>
      </c>
      <c r="D4" s="57"/>
      <c r="E4" s="55"/>
    </row>
    <row r="5" spans="1:5" ht="15.75" x14ac:dyDescent="0.25">
      <c r="A5" s="2" t="s">
        <v>24</v>
      </c>
      <c r="B5" s="16">
        <v>3</v>
      </c>
      <c r="C5" s="29">
        <v>2</v>
      </c>
      <c r="D5" s="57"/>
      <c r="E5" s="55"/>
    </row>
    <row r="6" spans="1:5" ht="15.75" x14ac:dyDescent="0.25">
      <c r="A6" s="2" t="s">
        <v>26</v>
      </c>
      <c r="B6" s="16">
        <v>4</v>
      </c>
      <c r="C6" s="29">
        <v>2</v>
      </c>
      <c r="D6" s="57"/>
      <c r="E6" s="55"/>
    </row>
    <row r="7" spans="1:5" ht="15.75" x14ac:dyDescent="0.25">
      <c r="A7" s="2" t="s">
        <v>27</v>
      </c>
      <c r="B7" s="16">
        <v>3</v>
      </c>
      <c r="C7" s="29">
        <v>1</v>
      </c>
      <c r="D7" s="57"/>
      <c r="E7" s="55"/>
    </row>
    <row r="8" spans="1:5" ht="15.75" x14ac:dyDescent="0.25">
      <c r="A8" s="2" t="s">
        <v>30</v>
      </c>
      <c r="B8" s="16">
        <v>4</v>
      </c>
      <c r="C8" s="29">
        <v>1</v>
      </c>
      <c r="D8" s="57"/>
      <c r="E8" s="55"/>
    </row>
    <row r="9" spans="1:5" ht="15.75" x14ac:dyDescent="0.25">
      <c r="A9" s="2" t="s">
        <v>35</v>
      </c>
      <c r="B9" s="16">
        <v>4</v>
      </c>
      <c r="C9" s="29">
        <v>1</v>
      </c>
      <c r="D9" s="57"/>
      <c r="E9" s="55"/>
    </row>
    <row r="10" spans="1:5" ht="15.75" x14ac:dyDescent="0.25">
      <c r="A10" s="2" t="s">
        <v>37</v>
      </c>
      <c r="B10" s="16">
        <v>6</v>
      </c>
      <c r="C10" s="15">
        <v>6</v>
      </c>
      <c r="D10" s="57"/>
      <c r="E10" s="55"/>
    </row>
    <row r="11" spans="1:5" ht="15.75" x14ac:dyDescent="0.25">
      <c r="A11" s="2" t="s">
        <v>40</v>
      </c>
      <c r="B11" s="16">
        <v>3</v>
      </c>
      <c r="C11" s="29">
        <v>1</v>
      </c>
      <c r="D11" s="57"/>
      <c r="E11" s="55"/>
    </row>
    <row r="12" spans="1:5" ht="15.75" x14ac:dyDescent="0.25">
      <c r="A12" s="18" t="s">
        <v>44</v>
      </c>
      <c r="B12" s="19">
        <v>7</v>
      </c>
      <c r="C12" s="15">
        <v>2</v>
      </c>
      <c r="D12" s="57"/>
      <c r="E12" s="55"/>
    </row>
    <row r="13" spans="1:5" ht="15.75" x14ac:dyDescent="0.25">
      <c r="A13" s="18" t="s">
        <v>45</v>
      </c>
      <c r="B13" s="18">
        <v>5</v>
      </c>
      <c r="C13" s="15">
        <v>5</v>
      </c>
      <c r="D13" s="57"/>
      <c r="E13" s="55"/>
    </row>
    <row r="14" spans="1:5" ht="15.75" x14ac:dyDescent="0.25">
      <c r="A14" s="18" t="s">
        <v>46</v>
      </c>
      <c r="B14" s="18">
        <v>5</v>
      </c>
      <c r="C14" s="15">
        <v>5</v>
      </c>
      <c r="D14" s="57"/>
      <c r="E14" s="55"/>
    </row>
    <row r="15" spans="1:5" ht="15.75" x14ac:dyDescent="0.25">
      <c r="A15" s="18" t="s">
        <v>47</v>
      </c>
      <c r="B15" s="18">
        <v>5</v>
      </c>
      <c r="C15" s="15">
        <v>5</v>
      </c>
      <c r="D15" s="57"/>
      <c r="E15" s="55"/>
    </row>
    <row r="16" spans="1:5" ht="15.75" x14ac:dyDescent="0.25">
      <c r="A16" s="18" t="s">
        <v>48</v>
      </c>
      <c r="B16" s="18">
        <v>4</v>
      </c>
      <c r="C16" s="15">
        <v>4</v>
      </c>
      <c r="D16" s="57"/>
      <c r="E16" s="55"/>
    </row>
    <row r="17" spans="1:5" ht="15.75" x14ac:dyDescent="0.25">
      <c r="A17" s="18" t="s">
        <v>49</v>
      </c>
      <c r="B17" s="18">
        <v>1</v>
      </c>
      <c r="C17" s="15">
        <v>1</v>
      </c>
      <c r="D17" s="57"/>
      <c r="E17" s="55"/>
    </row>
    <row r="18" spans="1:5" ht="15.75" x14ac:dyDescent="0.25">
      <c r="A18" s="18" t="s">
        <v>50</v>
      </c>
      <c r="B18" s="18">
        <v>1</v>
      </c>
      <c r="C18" s="15">
        <v>1</v>
      </c>
      <c r="D18" s="57"/>
      <c r="E18" s="55"/>
    </row>
    <row r="19" spans="1:5" ht="15.75" x14ac:dyDescent="0.25">
      <c r="C19" s="4"/>
      <c r="D19" s="4"/>
      <c r="E19" s="4"/>
    </row>
    <row r="20" spans="1:5" ht="15.75" x14ac:dyDescent="0.25">
      <c r="C20" s="29">
        <f>SUM(C4:C18)</f>
        <v>38</v>
      </c>
      <c r="D20" s="22">
        <v>0</v>
      </c>
      <c r="E20" s="23">
        <f>SUM(A20:D20)</f>
        <v>38</v>
      </c>
    </row>
    <row r="21" spans="1:5" ht="15.75" x14ac:dyDescent="0.25">
      <c r="C21" s="63">
        <v>38</v>
      </c>
      <c r="D21" s="64"/>
      <c r="E21" s="4"/>
    </row>
  </sheetData>
  <mergeCells count="4">
    <mergeCell ref="D4:D18"/>
    <mergeCell ref="E4:E18"/>
    <mergeCell ref="C21:D2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costuri estimate autobuse</vt:lpstr>
      <vt:lpstr> total</vt:lpstr>
      <vt:lpstr>electrice</vt:lpstr>
      <vt:lpstr>diesel</vt:lpstr>
      <vt:lpstr>hibride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Windows User</cp:lastModifiedBy>
  <cp:lastPrinted>2018-08-28T07:40:39Z</cp:lastPrinted>
  <dcterms:created xsi:type="dcterms:W3CDTF">2018-08-23T08:34:12Z</dcterms:created>
  <dcterms:modified xsi:type="dcterms:W3CDTF">2018-11-20T08:18:53Z</dcterms:modified>
</cp:coreProperties>
</file>