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10" windowHeight="11010" activeTab="1"/>
  </bookViews>
  <sheets>
    <sheet name="Anexa nr.1" sheetId="1" r:id="rId1"/>
    <sheet name="Anexa nr.2" sheetId="2" r:id="rId2"/>
    <sheet name="Anexa nr.3" sheetId="3" r:id="rId3"/>
    <sheet name="Anexa nr.4" sheetId="4" r:id="rId4"/>
    <sheet name="Anexa nr.4a" sheetId="5" r:id="rId5"/>
    <sheet name="Anexa nr.5" sheetId="6" r:id="rId6"/>
  </sheets>
  <externalReferences>
    <externalReference r:id="rId7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6" i="6" l="1"/>
  <c r="F19" i="5"/>
  <c r="G19" i="5" s="1"/>
  <c r="F18" i="5"/>
  <c r="F21" i="5" s="1"/>
  <c r="F11" i="5"/>
  <c r="F12" i="5" s="1"/>
  <c r="F24" i="5" s="1"/>
  <c r="G18" i="5" l="1"/>
  <c r="G21" i="5" s="1"/>
  <c r="G24" i="5" s="1"/>
</calcChain>
</file>

<file path=xl/sharedStrings.xml><?xml version="1.0" encoding="utf-8"?>
<sst xmlns="http://schemas.openxmlformats.org/spreadsheetml/2006/main" count="630" uniqueCount="430">
  <si>
    <t>MUNICIPIUL TG MURES</t>
  </si>
  <si>
    <t>SC LOCATIV SA</t>
  </si>
  <si>
    <t>TG MURES, STR. BARTOK BELA NR.2A</t>
  </si>
  <si>
    <t>CUI RO 10755066</t>
  </si>
  <si>
    <t>Anexa nr.1</t>
  </si>
  <si>
    <t>BUGETUL  DE  VENITURI  ŞI  CHELTUIELI  PE  ANUL 2019</t>
  </si>
  <si>
    <t>mii lei</t>
  </si>
  <si>
    <t>INDICATORI</t>
  </si>
  <si>
    <t>Nr. rd.</t>
  </si>
  <si>
    <t>Prevederi aprobate an 2019</t>
  </si>
  <si>
    <t>Propuneri rectificare 2019</t>
  </si>
  <si>
    <t xml:space="preserve">%       </t>
  </si>
  <si>
    <t>Estimări an 2020</t>
  </si>
  <si>
    <t>Estimări an 2021</t>
  </si>
  <si>
    <t>%</t>
  </si>
  <si>
    <t>9=7/5</t>
  </si>
  <si>
    <t>10=8/7</t>
  </si>
  <si>
    <t>6=5/4</t>
  </si>
  <si>
    <t>9</t>
  </si>
  <si>
    <t>I.</t>
  </si>
  <si>
    <t>VENITURI TOTALE  (Rd.1=Rd.2+Rd.5+Rd.6)</t>
  </si>
  <si>
    <t>Venituri totale din exploatare, din care:</t>
  </si>
  <si>
    <t>a)</t>
  </si>
  <si>
    <t>subvenţii, cf. prevederilor  legale în vigoare</t>
  </si>
  <si>
    <t>b)</t>
  </si>
  <si>
    <t>transferuri, cf.  prevederilor    legale  în  vigoare</t>
  </si>
  <si>
    <t>Venituri financiare</t>
  </si>
  <si>
    <t>Venituri extraordinare</t>
  </si>
  <si>
    <t>II</t>
  </si>
  <si>
    <t>CHELTUIELI TOTALE  (Rd.7=Rd.8+Rd.20+Rd.21)</t>
  </si>
  <si>
    <t>Cheltuieli de exploatare, din care:</t>
  </si>
  <si>
    <t>A</t>
  </si>
  <si>
    <t>cheltuieli cu bunuri si servicii</t>
  </si>
  <si>
    <t>cheltuieli cu impozite, taxe si varsaminte asimilate</t>
  </si>
  <si>
    <t>cheltuieli cu personalul, din care:</t>
  </si>
  <si>
    <t>C0</t>
  </si>
  <si>
    <t>Cheltuieli de natură salarială(Rd.13+Rd.14)</t>
  </si>
  <si>
    <t>C1</t>
  </si>
  <si>
    <t xml:space="preserve">ch. cu salariile </t>
  </si>
  <si>
    <t>C2</t>
  </si>
  <si>
    <t>bonusuri</t>
  </si>
  <si>
    <t>C3</t>
  </si>
  <si>
    <t>alte cheltuieli  cu personalul, din care:</t>
  </si>
  <si>
    <t>cheltuieli cu plati compensatorii aferente disponibilizarilor de personal</t>
  </si>
  <si>
    <t>C4</t>
  </si>
  <si>
    <t>Cheltuieli aferente contractului de mandat si a altor organe de conducere si control, comisii si comitete</t>
  </si>
  <si>
    <t>C5</t>
  </si>
  <si>
    <t>cheltuieli cu contributii datorate de angajator</t>
  </si>
  <si>
    <t>D</t>
  </si>
  <si>
    <t>alte cheltuieli de exploatare</t>
  </si>
  <si>
    <t>Cheltuieli financiare</t>
  </si>
  <si>
    <t>Cheltuieli extraordinare</t>
  </si>
  <si>
    <t>III</t>
  </si>
  <si>
    <t>REZULTATUL BRUT (profit/pierdere)</t>
  </si>
  <si>
    <t>IV</t>
  </si>
  <si>
    <t>IMPOZIT PE PROFIT</t>
  </si>
  <si>
    <t>V</t>
  </si>
  <si>
    <t>PROFITUL CONTABIL RĂMAS DUPĂ DEDUCEREA IMPOZITULUI PE PROFIT,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</si>
  <si>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</si>
  <si>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</si>
  <si>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</si>
  <si>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plaţii dobânzilor, comisioanelor şi altor costuri aferente acestor împrumuturi</t>
  </si>
  <si>
    <t>Alte repartizări prevăzute de lege</t>
  </si>
  <si>
    <t>Profitul contabil rămas după deducerea sumelor de la Rd. 25, 26, 27, 28, 29</t>
  </si>
  <si>
    <t xml:space="preserve">Participarea salariaţilor la profit în limita a 10% din profitul net,  dar nu mai mult de nivelul unui salariu de bază mediu lunar realizat la nivelul operatorului economic în exerciţiul  financiar de referinţă </t>
  </si>
  <si>
    <t xml:space="preserve">Minimim 50% vărsăminte la bugetul de stat sau local în cazul regiilor autonome, ori dividende cuvenite actionarilor, în cazul societăţilor/ companiilor naţionale şi societăţilor cu capital integral sau majoritar de stat, din care: </t>
  </si>
  <si>
    <t xml:space="preserve">   -  dividende cuvenite bugetului de stat </t>
  </si>
  <si>
    <t xml:space="preserve">   - dividende cuvenite bugetului local*</t>
  </si>
  <si>
    <t>33a</t>
  </si>
  <si>
    <t>c)</t>
  </si>
  <si>
    <t xml:space="preserve">   -  dividende cuvenite altor acţionari</t>
  </si>
  <si>
    <t>Profitul nerepartizat pe destinaţiile prevăzute la Rd.31 - Rd.32 se repartizează la alte rezerve şi constituie sursă proprie de finanţare</t>
  </si>
  <si>
    <t>VI</t>
  </si>
  <si>
    <t>VENITURI DIN FONDURI EUROPENE</t>
  </si>
  <si>
    <t>VII</t>
  </si>
  <si>
    <t>CHELTUIELI ELIGIBILE DIN FONDURI EUROPENE,   din care</t>
  </si>
  <si>
    <t xml:space="preserve"> 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</si>
  <si>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</si>
  <si>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</si>
  <si>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</si>
  <si>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</si>
  <si>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</si>
  <si>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</si>
  <si>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</si>
  <si>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</si>
  <si>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</si>
  <si>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</si>
  <si>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</si>
  <si>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 PENTRU INVESTIŢII</t>
  </si>
  <si>
    <t>X</t>
  </si>
  <si>
    <t>DATE DE FUNDAMENTARE</t>
  </si>
  <si>
    <t>Nr. de personal prognozat la finele anului</t>
  </si>
  <si>
    <t>Nr.mediu de salariaţi total</t>
  </si>
  <si>
    <t>Castigul mediu  lunar pe salariat (lei/persoană) determinat pe baza cheltuielilor de natură salarială  =Rd.154 din Anexa de fudamentare nr.2</t>
  </si>
  <si>
    <t>Castigul mediu lunar pe salariat deterninat pe baza cheltuielilor cu salariile (lei/persoană)  =Rd.155 din Anexa de fudamentare nr.2</t>
  </si>
  <si>
    <t>Productivitatea muncii în unităţi valorice pe total personal mediu (mii lei/persoană) (Rd.2/Rd.49)</t>
  </si>
  <si>
    <t>Productivitatea muncii în unităţi valorice pe total personal mediu recalculată cf. Legii anuale a bugetului de stat</t>
  </si>
  <si>
    <t>Productivitatea muncii în unităţi fizice pe total personal mediu (cantitate produse finite/persoana)</t>
  </si>
  <si>
    <t>Cheltuieli totale la 1000 lei venituri totale        (Rd.7/Rd.1)x1000</t>
  </si>
  <si>
    <t>Plăţi restante</t>
  </si>
  <si>
    <t>Creanţe restante</t>
  </si>
  <si>
    <t>DIRECTOR GENERAL</t>
  </si>
  <si>
    <t>CONTABIL SEF</t>
  </si>
  <si>
    <t>FILIMON VASILE</t>
  </si>
  <si>
    <t>FRANCEAN RAMONA</t>
  </si>
  <si>
    <t>Anexa nr.2</t>
  </si>
  <si>
    <t>Detalierea indicatorilor economico-financiari prevăzuţi în bugetul de venituri şi cheltuieli</t>
  </si>
  <si>
    <t>Prevederi an precedent 2018</t>
  </si>
  <si>
    <t>An curent 2019</t>
  </si>
  <si>
    <t>Propuneri an curent 2019</t>
  </si>
  <si>
    <t xml:space="preserve"> Aprobat</t>
  </si>
  <si>
    <t>Realizat 2018</t>
  </si>
  <si>
    <t>Aprobat</t>
  </si>
  <si>
    <t>Realizat la 30.06.19</t>
  </si>
  <si>
    <t>din care:</t>
  </si>
  <si>
    <t>conform HG/ Ordin comun</t>
  </si>
  <si>
    <t>conform Hotararii C.A.</t>
  </si>
  <si>
    <t>9= 8/5</t>
  </si>
  <si>
    <t>10= 8/6</t>
  </si>
  <si>
    <t>Trim. I</t>
  </si>
  <si>
    <t>Trim. II</t>
  </si>
  <si>
    <t>Trim. III</t>
  </si>
  <si>
    <t>An 2019</t>
  </si>
  <si>
    <t>4a</t>
  </si>
  <si>
    <t>6a</t>
  </si>
  <si>
    <t>6b</t>
  </si>
  <si>
    <t>6c</t>
  </si>
  <si>
    <t>VENITURI TOTALE (Rd.2+Rd.22+Rd.28)</t>
  </si>
  <si>
    <t>Venituri totale din exploatare (Rd.3+Rd.8+Rd.9+Rd.12+Rd.13+Rd.14), din care:</t>
  </si>
  <si>
    <t xml:space="preserve">din producţia vândută (Rd.4+Rd.5+Rd.6+Rd.7), din care: </t>
  </si>
  <si>
    <t>a1)</t>
  </si>
  <si>
    <t>din vânzarea produselor</t>
  </si>
  <si>
    <t>a2)</t>
  </si>
  <si>
    <t>din servicii prestate</t>
  </si>
  <si>
    <t>a3)</t>
  </si>
  <si>
    <t>din redevenţe şi chirii</t>
  </si>
  <si>
    <t>a4)</t>
  </si>
  <si>
    <t>alte venituri</t>
  </si>
  <si>
    <t>din vânzarea mărfurilor</t>
  </si>
  <si>
    <t xml:space="preserve">din subvenţii şi transferuri de exploatare aferente cifrei de afaceri nete (Rd.10+Rd.11), din care: </t>
  </si>
  <si>
    <t>c1</t>
  </si>
  <si>
    <t>c2</t>
  </si>
  <si>
    <t>din producţia de imobilizări</t>
  </si>
  <si>
    <t>venituri aferente costului producţiei în curs de execuţie</t>
  </si>
  <si>
    <t>f)</t>
  </si>
  <si>
    <t>alte venituri din exploatare (Rd.15+Rd.16+Rd.19+Rd.20+Rd.21), din care:</t>
  </si>
  <si>
    <t>f1)</t>
  </si>
  <si>
    <t>din amenzi şi penalităţi</t>
  </si>
  <si>
    <t>f2)</t>
  </si>
  <si>
    <t>din vânzarea activelor şi alte operaţii de capital (Rd.18+Rd.19), din care:</t>
  </si>
  <si>
    <t xml:space="preserve"> - active corporale</t>
  </si>
  <si>
    <t xml:space="preserve"> - active necorporale</t>
  </si>
  <si>
    <t>f3)</t>
  </si>
  <si>
    <t>din subvenţii pentru investiţii</t>
  </si>
  <si>
    <t>f4)</t>
  </si>
  <si>
    <t>din valorificarea certificatelor CO2</t>
  </si>
  <si>
    <t>f5)</t>
  </si>
  <si>
    <t>Venituri financiare (Rd.23+Rd.24+Rd.25+Rd.26+Rd.27), din care:</t>
  </si>
  <si>
    <t>din imobilizări financiare</t>
  </si>
  <si>
    <t>din investiţii financiare</t>
  </si>
  <si>
    <t>din diferenţe de curs</t>
  </si>
  <si>
    <t>din dobânzi</t>
  </si>
  <si>
    <t>alte venituri financiare</t>
  </si>
  <si>
    <t>CHELTUIELI TOTALE  (Rd.30+Rd.136+Rd.144)</t>
  </si>
  <si>
    <t xml:space="preserve">Cheltuieli de exploatare (Rd.31+Rd.79+Rd.86+Rd.120), din care: </t>
  </si>
  <si>
    <t xml:space="preserve">A. Cheltuieli cu bunuri şi servicii (Rd.32+Rd.40+Rd.46), din care: </t>
  </si>
  <si>
    <t>A1</t>
  </si>
  <si>
    <t>Cheltuieli privind stocurile (Rd.33+Rd.34+Rd.37+Rd.38+Rd.39),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</si>
  <si>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</si>
  <si>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</si>
  <si>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</si>
  <si>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</si>
  <si>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</si>
  <si>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</si>
  <si>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</si>
  <si>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şi apa</t>
  </si>
  <si>
    <t>cheltuieli privind mărfurile</t>
  </si>
  <si>
    <t>A2</t>
  </si>
  <si>
    <t xml:space="preserve">Cheltuieli privind serviciile executate de terţi (Rd.41+Rd.42+Rd.45), din care: </t>
  </si>
  <si>
    <t>cheltuieli cu întreţinerea şi reparaţiile</t>
  </si>
  <si>
    <t xml:space="preserve">b) </t>
  </si>
  <si>
    <t>cheltuieli privind chiriile (Rd.43+Rd.44) din care:</t>
  </si>
  <si>
    <t xml:space="preserve"> - către operatori cu capital integral/majoritar de stat</t>
  </si>
  <si>
    <t xml:space="preserve"> - către operatori cu capital privat</t>
  </si>
  <si>
    <t>prime de asigurare</t>
  </si>
  <si>
    <t>A3</t>
  </si>
  <si>
    <t xml:space="preserve">Cheltuieli cu alte servicii executate de terţi (Rd.47+Rd.48+Rd.50+Rd.57 +Rd.62+Rd.63+Rd.67+   Rd.68+Rd.69+Rd.78), din care: </t>
  </si>
  <si>
    <t>cheltuieli cu colaboratorii</t>
  </si>
  <si>
    <t>cheltuieli privind comisioanele şi onorariul, din care:</t>
  </si>
  <si>
    <t>cheltuieli privind consultanţa juridică</t>
  </si>
  <si>
    <t>cheltuieli de protocol, reclamă şi publicitate (Rd.51+Rd.53), din care:</t>
  </si>
  <si>
    <t>c1)</t>
  </si>
  <si>
    <t>cheltuieli de protocol, din care:</t>
  </si>
  <si>
    <t xml:space="preserve"> - tichete cadou potrivit Legii nr.193/2006, cu modificările ulterioare</t>
  </si>
  <si>
    <t>c2)</t>
  </si>
  <si>
    <t>cheltuieli de reclamă şi publicitate, din care:</t>
  </si>
  <si>
    <t xml:space="preserve"> -  tichete cadou ptr. cheltuieli de reclamă şi publicitate, potrivit Legii  nr.193/2006, cu modificările ulterioare</t>
  </si>
  <si>
    <t xml:space="preserve"> - tichete cadou ptr. campanii de marketing, studiul pieţei, promovarea pe pieţe existente sau noi, potrivit Legii nr.193/2006, cu  modificările ulterioare</t>
  </si>
  <si>
    <t xml:space="preserve"> - ch.de promovare a produselor</t>
  </si>
  <si>
    <t>Ch. cu sponsorizarea (Rd.58+Rd.59+Rd.61),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</si>
  <si>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</si>
  <si>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</si>
  <si>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</si>
  <si>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</si>
  <si>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d3)</t>
  </si>
  <si>
    <t>- pentru cluburilor sportive</t>
  </si>
  <si>
    <t>d4)</t>
  </si>
  <si>
    <t>ch.de sponsorizare pentru alte actiuni si activitati</t>
  </si>
  <si>
    <t>cheltuieli cu transportul de bunuri şi persoane</t>
  </si>
  <si>
    <t>cheltuieli de deplasare, detaşare, transfer, din care:</t>
  </si>
  <si>
    <t xml:space="preserve">     - cheltuieli cu diurna (Rd.65+Rd.66), din care: </t>
  </si>
  <si>
    <t xml:space="preserve">              -interna</t>
  </si>
  <si>
    <t xml:space="preserve">              -externa</t>
  </si>
  <si>
    <t>g)</t>
  </si>
  <si>
    <t>cheltuieli poştale şi taxe de telecomunicaţii</t>
  </si>
  <si>
    <t>h)</t>
  </si>
  <si>
    <t>cheltuieli cu serviciile bancare şi asimilate</t>
  </si>
  <si>
    <t>i)</t>
  </si>
  <si>
    <t>alte cheltuieli cu serviciile executate de terţi, din care:</t>
  </si>
  <si>
    <t>i1)</t>
  </si>
  <si>
    <t>cheltuieli de asigurare şi pază</t>
  </si>
  <si>
    <t>i2)</t>
  </si>
  <si>
    <t>cheltuieli privind întreţinerea şi funcţionarea tehnicii de calcul</t>
  </si>
  <si>
    <t>i3)</t>
  </si>
  <si>
    <t>cheltuieli cu pregătirea profesională</t>
  </si>
  <si>
    <t>i4)</t>
  </si>
  <si>
    <t>cheltuieli cu reevaluarea imobilizărilor corporale şi necorporale, din care:</t>
  </si>
  <si>
    <t xml:space="preserve">      -aferente bunurilor de natura domeniului public</t>
  </si>
  <si>
    <t>i5)</t>
  </si>
  <si>
    <t>cheltuieli cu prestaţiile efectuate de filiale</t>
  </si>
  <si>
    <t>i6)</t>
  </si>
  <si>
    <t>cheltuieli privind recrutarea şi plasarea personalului de conducere cf. Ordonanţei de urgenţă a Guvernului nr. 109/2011</t>
  </si>
  <si>
    <t>i7)</t>
  </si>
  <si>
    <t>cheltuieli cu anunţurile privind licitaţiile şi alte anunţuri</t>
  </si>
  <si>
    <t>j)</t>
  </si>
  <si>
    <t xml:space="preserve">B  Cheltuieli cu impozite, taxe şi vărsăminte asimilate (Rd.80+Rd.81+Rd.82+Rd.83 +Rd.84+Rd.85), din care: </t>
  </si>
  <si>
    <t>ch. cu taxa pt.activitatea de exploatare  a resurselor minerale</t>
  </si>
  <si>
    <t>ch. cu redevenţa pentru  concesionarea  bunurilor publice şi resursele minerale</t>
  </si>
  <si>
    <t>ch. cu taxa de licenţă</t>
  </si>
  <si>
    <t>ch. cu taxa de autorizare</t>
  </si>
  <si>
    <t>ch. cu taxa de mediu</t>
  </si>
  <si>
    <t xml:space="preserve">cheltuieli cu alte taxe şi impozite </t>
  </si>
  <si>
    <t>C. Cheltuieli cu personalul (Rd.87+Rd.100+Rd.104+Rd.113), din care:</t>
  </si>
  <si>
    <t>Cheltuieli de natură salarială (Rd.88+ Rd.92)</t>
  </si>
  <si>
    <t>Cheltuieli  cu salariile (Rd.89+Rd.90+Rd.91), din care:</t>
  </si>
  <si>
    <t xml:space="preserve"> a) salarii de bază</t>
  </si>
  <si>
    <t xml:space="preserve"> b) sporuri, prime şi alte bonificaţii aferente salariului de bază (conform CCM)</t>
  </si>
  <si>
    <t xml:space="preserve"> c) alte bonificaţii (conform CCM)</t>
  </si>
  <si>
    <t xml:space="preserve">Bonusuri (Rd.93+Rd.96+Rd.97+Rd.98+ Rd.99), din care: </t>
  </si>
  <si>
    <t>a) cheltuieli sociale prevăzute la art. 25 din Legea nr. 571/2003 privind Codul fiscal, cu modificările şi completările ulterioare, din care:</t>
  </si>
  <si>
    <t xml:space="preserve"> - tichete de creşă, cf. Legii nr. 193/2006, cu modificările ulterioare;</t>
  </si>
  <si>
    <t xml:space="preserve"> - tichete cadou pentru cheltuieli sociale potrivit Legii nr. 193/2006, cu modificările ulterioare;</t>
  </si>
  <si>
    <t>b) tichete de masă;</t>
  </si>
  <si>
    <t>c) vouchere de vacanţă;</t>
  </si>
  <si>
    <t>d) ch. privind participarea  salariaţilor la profitul obtinut în anul precedent</t>
  </si>
  <si>
    <t>e) alte cheltuieli conform CCM.</t>
  </si>
  <si>
    <t>Alte cheltuieli cu personalul (Rd.101+Rd.102+Rd.103), din care:</t>
  </si>
  <si>
    <t>a) ch. cu plăţile compensatorii   aferente disponibilizărilor de personal</t>
  </si>
  <si>
    <t>b) ch. cu drepturile  salariale cuvenite în baza unor hotărâri judecătoreşti</t>
  </si>
  <si>
    <t>c) cheltuieli de natură salarială aferente restructurarii, privatizarii, administrator special, alte comisii si comitete</t>
  </si>
  <si>
    <t>Cheltuieli aferente contractului de mandat si a altor organe de conducere si control, comisii si comitete (Rd.105+Rd.108+Rd.111+ Rd.112), din care:</t>
  </si>
  <si>
    <t>a) pentru directori/directorat</t>
  </si>
  <si>
    <t>-componenta fixă</t>
  </si>
  <si>
    <t>-componenta variabilă</t>
  </si>
  <si>
    <t>b) pentru consiliul de administraţie/consiliul de supraveghere, din care:</t>
  </si>
  <si>
    <t>c) pentru AGA şi cenzori</t>
  </si>
  <si>
    <t>d) pentru alte comisii şi comitete constituite potrivit legii</t>
  </si>
  <si>
    <t>Cheltuieli cu contributii datorate de angajator</t>
  </si>
  <si>
    <t>D. Alte cheltuieli de exploatare (Rd.115+Rd.118+Rd.119+Rd.120+Rd.121+Rd.122), din care:</t>
  </si>
  <si>
    <t>cheltuieli cu majorări şi penalităţi (Rd.122+Rd.123), din care:</t>
  </si>
  <si>
    <t xml:space="preserve">     - către bugetul general consolidat</t>
  </si>
  <si>
    <t xml:space="preserve">     - către alţi creditori</t>
  </si>
  <si>
    <t>cheltuieli privind activele imobilizate</t>
  </si>
  <si>
    <t>cheltuieli aferente transferurilor pentru plata personalului</t>
  </si>
  <si>
    <t>alte cheltuieli SUME ANL</t>
  </si>
  <si>
    <t>ch. cu amortizarea imobilizărilor corporale şi necorporale</t>
  </si>
  <si>
    <t xml:space="preserve">f) </t>
  </si>
  <si>
    <t>ajustări şi deprecieri pentru pierdere de valoare şi provizioane (Rd.123-Rd.126), din care:</t>
  </si>
  <si>
    <t xml:space="preserve">cheltuieli privind ajustările şi provizioanele </t>
  </si>
  <si>
    <t>f1.1)</t>
  </si>
  <si>
    <t xml:space="preserve">-provizioane privind participarea la profit a salariaţilor </t>
  </si>
  <si>
    <t>f1.2)</t>
  </si>
  <si>
    <t>- provizioane in legatura cu contractul de mandat</t>
  </si>
  <si>
    <t>venituri din provizioane şi ajustări pentru depreciere sau pierderi de valoare , din care:</t>
  </si>
  <si>
    <t>f2.1)</t>
  </si>
  <si>
    <t>din anularea provizioanelor (Rd.128+Rd.129+Rd.130), din care:</t>
  </si>
  <si>
    <t xml:space="preserve"> - din participarea salariaţilor la profit</t>
  </si>
  <si>
    <t xml:space="preserve"> - din deprecierea imobilizărilor corporale şi a activelor circulante</t>
  </si>
  <si>
    <t xml:space="preserve"> - venituri din alte provizioane</t>
  </si>
  <si>
    <t xml:space="preserve">Cheltuieli financiare (Rd.132+Rd.135+Rd.138), din care: </t>
  </si>
  <si>
    <t>cheltuieli privind dobânzile, din care:</t>
  </si>
  <si>
    <t>aferente creditelor pentru investiţii</t>
  </si>
  <si>
    <t>aferente creditelor pentru activitatea curentă</t>
  </si>
  <si>
    <t>cheltuieli din diferenţe de curs valutar, din care:</t>
  </si>
  <si>
    <t>alte cheltuieli financiare</t>
  </si>
  <si>
    <t>REZULTATUL BRUT (profit/pierdere)   (Rd.1-Rd.29)</t>
  </si>
  <si>
    <t>venituri neimpozabile</t>
  </si>
  <si>
    <t>cheltuieli nedeductibile fiscal</t>
  </si>
  <si>
    <t>Venituri totale din exploatare , din care: (Rd.2)</t>
  </si>
  <si>
    <t xml:space="preserve">venituri din subvenţii şi transferuri </t>
  </si>
  <si>
    <t>alte venituri care nu se iau in calcul la determinarea productivitatii muncii, cf. Legii anuale a bugetului de stat</t>
  </si>
  <si>
    <t xml:space="preserve">Cheltuieli de natură salarială (Rd.87), din care: </t>
  </si>
  <si>
    <t>sume reprezentand cresterea salariale chelt. De natura salariala ca urmare a modificarilor legislative privind contributiile sociale obligatorii</t>
  </si>
  <si>
    <t>Cheltuieli  cu salariile (Rd.88)</t>
  </si>
  <si>
    <t xml:space="preserve">Nr.mediu de salariaţi </t>
  </si>
  <si>
    <t>Castigul mediu lunar pe salariat deterninat pe baza cheltuielilor de natura salariala  ((Rd.147-rd.93-rd.98)/Rd.153)/12*1000</t>
  </si>
  <si>
    <t>x</t>
  </si>
  <si>
    <t xml:space="preserve"> b)</t>
  </si>
  <si>
    <t xml:space="preserve">Câştigul mediu  lunar pe salariat (lei/persoană) determinat pe baza cheltuielilor de natură salarială recalculat cf. Legii anuale a bugetului de stat </t>
  </si>
  <si>
    <t>Productivitatea muncii în unităţi valorice pe total personal mediu recalculata cf. Legii anuale a bugetului de stat (Rd.2/Rd.153)</t>
  </si>
  <si>
    <t xml:space="preserve">Productivitatea muncii în unităţi valorice pe total personal mediu recalculata cf. Legii anuale a bugetului de stat </t>
  </si>
  <si>
    <t>Productivitatea muncii în unităţi fizice pe total personal mediu (cantitate produse finite/persoana) W=QPF/Rd.153</t>
  </si>
  <si>
    <t>Elemente de calcul a productivitatii muncii in  unităţi fizice, din care</t>
  </si>
  <si>
    <t xml:space="preserve"> - cantitatea de produse finite (QPF)</t>
  </si>
  <si>
    <t xml:space="preserve"> - pret mediu (p)</t>
  </si>
  <si>
    <t xml:space="preserve"> - valoare=QPF x  p</t>
  </si>
  <si>
    <t xml:space="preserve"> - pondere in venituri totale de exploatare =   Rd.159/Rd.2</t>
  </si>
  <si>
    <t xml:space="preserve">Creanţe restante, din care: </t>
  </si>
  <si>
    <t xml:space="preserve"> - de la operatori cu capital integral/majoritar de stat</t>
  </si>
  <si>
    <t xml:space="preserve"> - de la operatori cu capital privat</t>
  </si>
  <si>
    <t xml:space="preserve"> - de la bugetul de stat</t>
  </si>
  <si>
    <t xml:space="preserve"> - de la bugetul local</t>
  </si>
  <si>
    <t xml:space="preserve"> - de la alte entitati</t>
  </si>
  <si>
    <t>Credite pentru finantarea activitatii curente (soldul ramas de rambursat</t>
  </si>
  <si>
    <t>Anexa nr.3</t>
  </si>
  <si>
    <t>Gradul de realizare a veniturilor totale</t>
  </si>
  <si>
    <t>Mii lei</t>
  </si>
  <si>
    <t xml:space="preserve">Nr </t>
  </si>
  <si>
    <t xml:space="preserve">INDICATORI </t>
  </si>
  <si>
    <t>Prevederi an 2017</t>
  </si>
  <si>
    <t>%        4=3/2</t>
  </si>
  <si>
    <t>%        7=6/5</t>
  </si>
  <si>
    <t>Crt</t>
  </si>
  <si>
    <t>Realizat</t>
  </si>
  <si>
    <t>Venituri totale (rd.1+rd.2+rd.3), din care:</t>
  </si>
  <si>
    <t xml:space="preserve">Venituri din exploatare </t>
  </si>
  <si>
    <t>2.</t>
  </si>
  <si>
    <t>3.</t>
  </si>
  <si>
    <t>Anexa nr.4</t>
  </si>
  <si>
    <t>Programul de investiţii, dotări şi sursele de finanţare</t>
  </si>
  <si>
    <t>Data finalizării investiţiei</t>
  </si>
  <si>
    <t>an precedent 2018</t>
  </si>
  <si>
    <t>Valoare</t>
  </si>
  <si>
    <t>Realizat/ Preliminat</t>
  </si>
  <si>
    <t>an curent 2019</t>
  </si>
  <si>
    <t>Rectificat an 2019</t>
  </si>
  <si>
    <t>an 2020</t>
  </si>
  <si>
    <t>I</t>
  </si>
  <si>
    <t>Surse proprii, din care:</t>
  </si>
  <si>
    <t xml:space="preserve">  a) - amortizare</t>
  </si>
  <si>
    <t xml:space="preserve">  b) - profit</t>
  </si>
  <si>
    <t>Credite bancare, din care:</t>
  </si>
  <si>
    <t xml:space="preserve">  a) - interne</t>
  </si>
  <si>
    <t xml:space="preserve">  b) - externe</t>
  </si>
  <si>
    <t xml:space="preserve">Alte surse, din care: </t>
  </si>
  <si>
    <t xml:space="preserve">Sume din vanzarea apartamentelor </t>
  </si>
  <si>
    <t>Venituri proprii</t>
  </si>
  <si>
    <t>CHELTUIELI PENTRU INVESTIŢII, din care:</t>
  </si>
  <si>
    <t>Investiţii în curs, din care:</t>
  </si>
  <si>
    <t>a) pentru bunurile proprietatea privata a operatorului economic:</t>
  </si>
  <si>
    <t>b) pentru bunurile de natura domeniului public al statului sau al unităţii administrativ teritoriale:</t>
  </si>
  <si>
    <t>c) pentru bunurile de natura domeniului privat al statului sau al unităţii administrativ teritoriale:</t>
  </si>
  <si>
    <t>d) pentru bunurile luate în concesiune, închiriate sau în locaţie de gestiune, exclusiv cele din domeniul public sau privat al statului sau al unităţii administrativ teritoriale:</t>
  </si>
  <si>
    <t>Investiţii noi, din care:</t>
  </si>
  <si>
    <t>Bloc de locuinte</t>
  </si>
  <si>
    <t>Investiţii efectuate la imobilizările corporale existente (modernizări), din care:</t>
  </si>
  <si>
    <t>- Modernizare sediu</t>
  </si>
  <si>
    <t>- Proiectare si executie centrala termica Pasaj subteran P-ta Victoriei</t>
  </si>
  <si>
    <t>- Platforma persoane cu dizabilitati Pasaj subteran P-ta Victoriei</t>
  </si>
  <si>
    <t>- Ascensor  persoane cu dizabilitati Pasaj subteran P-ta Victoriei</t>
  </si>
  <si>
    <t>- Proiectare si executie puț ascensor pers. cu dizabilități Pasaj subteran P-ta Victoriei</t>
  </si>
  <si>
    <t>- Sistem de acces  persoane cu dizabilitati Pasaj subteran P-ta Victoriei</t>
  </si>
  <si>
    <t>Consolidare Revolutiei 19</t>
  </si>
  <si>
    <t>Cazane centrale Rovinari 24B, Berlin 9</t>
  </si>
  <si>
    <t>- Lucrari urgente de conservare, reparații, respectiv acoperirea și împrejmuirea cladirilor situate pe str. Margaretelor 17-18</t>
  </si>
  <si>
    <t>Lucrari reparatii urgente lift Pandurilor nr.56</t>
  </si>
  <si>
    <t>Dotări (alte achiziţii de imobilizări corporale)</t>
  </si>
  <si>
    <t>Dotari conform anexa nr.4a</t>
  </si>
  <si>
    <t>Rambursări de rate aferente creditelor pentru investiţii, din care:</t>
  </si>
  <si>
    <t xml:space="preserve">   a) - interne</t>
  </si>
  <si>
    <t xml:space="preserve">   b)- externe</t>
  </si>
  <si>
    <t>Anexa nr.4a</t>
  </si>
  <si>
    <t xml:space="preserve">                     Lista cu dotări independente</t>
  </si>
  <si>
    <t>Prevederi aprobate 2019</t>
  </si>
  <si>
    <t>Prevederi rectificate 2019</t>
  </si>
  <si>
    <t>Nr. Crt.</t>
  </si>
  <si>
    <t>SPECIFICAŢIE</t>
  </si>
  <si>
    <t>U.M.</t>
  </si>
  <si>
    <t>Cant.</t>
  </si>
  <si>
    <t>Preţ unitar</t>
  </si>
  <si>
    <t>Reinnoire parc auto</t>
  </si>
  <si>
    <t>buc.</t>
  </si>
  <si>
    <t>TOTAL</t>
  </si>
  <si>
    <t>Lista cu echipamente propuse pentru dotare</t>
  </si>
  <si>
    <t>Calculator cu sistem de operare Windows si Office</t>
  </si>
  <si>
    <t>Soft Managementul Documetelor</t>
  </si>
  <si>
    <t>WebSite Locativ</t>
  </si>
  <si>
    <t xml:space="preserve">TOTAL </t>
  </si>
  <si>
    <t xml:space="preserve">Director General </t>
  </si>
  <si>
    <t>Contabil sef</t>
  </si>
  <si>
    <t>FRÂNCEAN RAMONA</t>
  </si>
  <si>
    <t>Anexa nr.5</t>
  </si>
  <si>
    <t xml:space="preserve">Măsuri de îmbunătăţire a rezultatului brut şi reducere a plăţilor restante </t>
  </si>
  <si>
    <t>Nr.crt.</t>
  </si>
  <si>
    <t>Măsuri</t>
  </si>
  <si>
    <t>Termen de realizare</t>
  </si>
  <si>
    <t>an 2021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</si>
  <si>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</si>
  <si>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</si>
  <si>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</si>
  <si>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</si>
  <si>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>Rezultat brut (+/-)</t>
  </si>
  <si>
    <t xml:space="preserve">Plăţi restante </t>
  </si>
  <si>
    <t>Rezultat brut</t>
  </si>
  <si>
    <t>Pct. I</t>
  </si>
  <si>
    <t>Constructie bloc nou de locuinte</t>
  </si>
  <si>
    <t>Servicii prestate pentru terti</t>
  </si>
  <si>
    <t>TOTAL Pct. I</t>
  </si>
  <si>
    <t>Pct. II</t>
  </si>
  <si>
    <t>Cauze care diminuează efectul măsurilor prevăzute la Pct. I</t>
  </si>
  <si>
    <t>Cauza 1…………………….</t>
  </si>
  <si>
    <t>Cauza 2…………………….</t>
  </si>
  <si>
    <t>.....</t>
  </si>
  <si>
    <t>Cauza n………………….</t>
  </si>
  <si>
    <t>TOTAL Pct. II</t>
  </si>
  <si>
    <t>Pct. III</t>
  </si>
  <si>
    <t>TOTAL GENERAL Pct. I + Pct. II</t>
  </si>
  <si>
    <t xml:space="preserve"> 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</si>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</sst>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2060"/>
      <name val="Times New Roman"/>
      <family val="1"/>
      <charset val="238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0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/>
    </xf>
    <xf numFmtId="10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wrapText="1"/>
    </xf>
    <xf numFmtId="10" fontId="2" fillId="0" borderId="0" xfId="1" applyNumberFormat="1" applyFont="1"/>
    <xf numFmtId="10" fontId="2" fillId="0" borderId="6" xfId="2" applyNumberFormat="1" applyFont="1" applyBorder="1" applyAlignment="1">
      <alignment horizontal="center" vertical="center"/>
    </xf>
    <xf numFmtId="10" fontId="2" fillId="0" borderId="8" xfId="2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wrapText="1"/>
    </xf>
    <xf numFmtId="10" fontId="2" fillId="0" borderId="10" xfId="1" applyNumberFormat="1" applyFont="1" applyBorder="1" applyAlignment="1">
      <alignment horizontal="center" wrapText="1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 wrapText="1"/>
    </xf>
    <xf numFmtId="0" fontId="2" fillId="0" borderId="7" xfId="1" applyFont="1" applyBorder="1" applyAlignment="1">
      <alignment horizontal="center" wrapText="1"/>
    </xf>
    <xf numFmtId="3" fontId="2" fillId="0" borderId="7" xfId="1" applyNumberFormat="1" applyFont="1" applyBorder="1" applyAlignment="1">
      <alignment horizontal="right" wrapText="1"/>
    </xf>
    <xf numFmtId="9" fontId="2" fillId="0" borderId="7" xfId="1" applyNumberFormat="1" applyFont="1" applyBorder="1" applyAlignment="1">
      <alignment horizontal="right" wrapText="1"/>
    </xf>
    <xf numFmtId="9" fontId="2" fillId="0" borderId="7" xfId="1" applyNumberFormat="1" applyFont="1" applyBorder="1" applyAlignment="1">
      <alignment horizontal="right"/>
    </xf>
    <xf numFmtId="0" fontId="2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2" fillId="0" borderId="6" xfId="1" applyFont="1" applyBorder="1" applyAlignment="1">
      <alignment horizontal="center" wrapText="1"/>
    </xf>
    <xf numFmtId="3" fontId="2" fillId="0" borderId="6" xfId="1" applyNumberFormat="1" applyFont="1" applyBorder="1" applyAlignment="1">
      <alignment horizontal="right" wrapText="1"/>
    </xf>
    <xf numFmtId="9" fontId="2" fillId="0" borderId="6" xfId="1" applyNumberFormat="1" applyFont="1" applyBorder="1" applyAlignment="1">
      <alignment horizontal="right" wrapText="1"/>
    </xf>
    <xf numFmtId="3" fontId="2" fillId="0" borderId="6" xfId="1" applyNumberFormat="1" applyFont="1" applyBorder="1" applyAlignment="1">
      <alignment horizontal="right"/>
    </xf>
    <xf numFmtId="9" fontId="2" fillId="0" borderId="6" xfId="1" applyNumberFormat="1" applyFont="1" applyBorder="1" applyAlignment="1">
      <alignment horizontal="right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top" wrapText="1"/>
    </xf>
    <xf numFmtId="0" fontId="3" fillId="0" borderId="6" xfId="2" applyFont="1" applyBorder="1" applyAlignment="1">
      <alignment vertical="top" wrapText="1"/>
    </xf>
    <xf numFmtId="0" fontId="3" fillId="0" borderId="6" xfId="1" applyFont="1" applyBorder="1" applyAlignment="1">
      <alignment horizontal="center" wrapText="1"/>
    </xf>
    <xf numFmtId="3" fontId="3" fillId="0" borderId="6" xfId="1" applyNumberFormat="1" applyFont="1" applyBorder="1" applyAlignment="1">
      <alignment horizontal="right" wrapText="1"/>
    </xf>
    <xf numFmtId="9" fontId="3" fillId="0" borderId="6" xfId="1" applyNumberFormat="1" applyFont="1" applyBorder="1" applyAlignment="1">
      <alignment horizontal="right" wrapText="1"/>
    </xf>
    <xf numFmtId="3" fontId="3" fillId="0" borderId="6" xfId="1" applyNumberFormat="1" applyFont="1" applyBorder="1" applyAlignment="1">
      <alignment horizontal="right"/>
    </xf>
    <xf numFmtId="9" fontId="3" fillId="0" borderId="6" xfId="1" applyNumberFormat="1" applyFont="1" applyBorder="1" applyAlignment="1">
      <alignment horizontal="right"/>
    </xf>
    <xf numFmtId="0" fontId="2" fillId="0" borderId="6" xfId="1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6" xfId="2" applyFont="1" applyBorder="1" applyAlignment="1">
      <alignment vertical="center"/>
    </xf>
    <xf numFmtId="0" fontId="3" fillId="0" borderId="6" xfId="2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top" wrapText="1"/>
    </xf>
    <xf numFmtId="0" fontId="2" fillId="0" borderId="6" xfId="2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wrapText="1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0" fontId="2" fillId="0" borderId="13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6" xfId="2" applyFont="1" applyBorder="1" applyAlignment="1">
      <alignment horizont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3" fontId="2" fillId="0" borderId="6" xfId="2" applyNumberFormat="1" applyFont="1" applyBorder="1" applyAlignment="1">
      <alignment horizontal="right"/>
    </xf>
    <xf numFmtId="0" fontId="3" fillId="0" borderId="6" xfId="2" applyFont="1" applyBorder="1" applyAlignment="1">
      <alignment horizontal="center"/>
    </xf>
    <xf numFmtId="3" fontId="3" fillId="0" borderId="6" xfId="2" applyNumberFormat="1" applyFont="1" applyBorder="1" applyAlignment="1">
      <alignment horizontal="right"/>
    </xf>
    <xf numFmtId="0" fontId="7" fillId="0" borderId="6" xfId="2" applyFont="1" applyBorder="1" applyAlignment="1">
      <alignment horizontal="left" vertical="top" wrapText="1"/>
    </xf>
    <xf numFmtId="0" fontId="7" fillId="0" borderId="6" xfId="2" applyFont="1" applyBorder="1" applyAlignment="1">
      <alignment vertical="center"/>
    </xf>
    <xf numFmtId="0" fontId="7" fillId="0" borderId="6" xfId="2" applyFont="1" applyBorder="1" applyAlignment="1">
      <alignment vertical="top" wrapText="1"/>
    </xf>
    <xf numFmtId="3" fontId="2" fillId="0" borderId="6" xfId="2" applyNumberFormat="1" applyFont="1" applyBorder="1"/>
    <xf numFmtId="0" fontId="7" fillId="0" borderId="6" xfId="2" applyFont="1" applyBorder="1" applyAlignment="1">
      <alignment horizontal="left" vertical="center" wrapText="1"/>
    </xf>
    <xf numFmtId="0" fontId="7" fillId="0" borderId="6" xfId="2" applyFont="1" applyBorder="1" applyAlignment="1">
      <alignment vertical="center" wrapText="1"/>
    </xf>
    <xf numFmtId="0" fontId="7" fillId="0" borderId="6" xfId="2" applyFont="1" applyBorder="1" applyAlignment="1">
      <alignment wrapText="1"/>
    </xf>
    <xf numFmtId="49" fontId="7" fillId="0" borderId="6" xfId="2" applyNumberFormat="1" applyFont="1" applyBorder="1" applyAlignment="1">
      <alignment wrapText="1"/>
    </xf>
    <xf numFmtId="49" fontId="7" fillId="0" borderId="6" xfId="2" applyNumberFormat="1" applyFont="1" applyBorder="1" applyAlignment="1">
      <alignment horizontal="left" vertical="top" wrapText="1"/>
    </xf>
    <xf numFmtId="0" fontId="7" fillId="0" borderId="16" xfId="2" applyFont="1" applyBorder="1" applyAlignment="1">
      <alignment horizontal="center" vertical="center"/>
    </xf>
    <xf numFmtId="0" fontId="7" fillId="0" borderId="6" xfId="2" applyFont="1" applyBorder="1" applyAlignment="1">
      <alignment horizontal="left" vertical="center"/>
    </xf>
    <xf numFmtId="0" fontId="7" fillId="0" borderId="18" xfId="2" applyFont="1" applyBorder="1" applyAlignment="1">
      <alignment vertical="top" wrapText="1"/>
    </xf>
    <xf numFmtId="0" fontId="7" fillId="0" borderId="0" xfId="2" applyFont="1" applyAlignment="1">
      <alignment horizontal="center" vertical="center"/>
    </xf>
    <xf numFmtId="49" fontId="7" fillId="0" borderId="18" xfId="2" applyNumberFormat="1" applyFont="1" applyBorder="1" applyAlignment="1">
      <alignment horizontal="left" vertical="top" wrapText="1"/>
    </xf>
    <xf numFmtId="0" fontId="7" fillId="0" borderId="18" xfId="2" applyFont="1" applyBorder="1" applyAlignment="1">
      <alignment horizontal="left" vertical="top" wrapText="1"/>
    </xf>
    <xf numFmtId="0" fontId="7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left" vertical="top" wrapText="1"/>
    </xf>
    <xf numFmtId="3" fontId="2" fillId="0" borderId="15" xfId="2" applyNumberFormat="1" applyFont="1" applyBorder="1" applyAlignment="1">
      <alignment horizontal="right"/>
    </xf>
    <xf numFmtId="0" fontId="7" fillId="0" borderId="1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3" fontId="2" fillId="0" borderId="7" xfId="2" applyNumberFormat="1" applyFont="1" applyBorder="1" applyAlignment="1">
      <alignment horizontal="right"/>
    </xf>
    <xf numFmtId="3" fontId="3" fillId="0" borderId="7" xfId="2" applyNumberFormat="1" applyFont="1" applyBorder="1" applyAlignment="1">
      <alignment horizontal="right"/>
    </xf>
    <xf numFmtId="0" fontId="7" fillId="0" borderId="21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center"/>
    </xf>
    <xf numFmtId="0" fontId="7" fillId="0" borderId="21" xfId="2" applyFont="1" applyBorder="1" applyAlignment="1">
      <alignment horizontal="center" vertical="center"/>
    </xf>
    <xf numFmtId="0" fontId="7" fillId="0" borderId="6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/>
    <xf numFmtId="0" fontId="6" fillId="0" borderId="0" xfId="1" applyFont="1"/>
    <xf numFmtId="0" fontId="5" fillId="0" borderId="0" xfId="1" applyFont="1"/>
    <xf numFmtId="0" fontId="3" fillId="0" borderId="6" xfId="2" applyFont="1" applyBorder="1" applyAlignment="1">
      <alignment horizontal="right"/>
    </xf>
    <xf numFmtId="0" fontId="2" fillId="0" borderId="6" xfId="2" applyFont="1" applyBorder="1" applyAlignment="1">
      <alignment horizontal="right"/>
    </xf>
    <xf numFmtId="0" fontId="3" fillId="0" borderId="0" xfId="1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0" fontId="2" fillId="0" borderId="39" xfId="0" applyFont="1" applyBorder="1" applyAlignment="1">
      <alignment horizontal="center"/>
    </xf>
    <xf numFmtId="0" fontId="9" fillId="2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right"/>
    </xf>
    <xf numFmtId="10" fontId="2" fillId="0" borderId="6" xfId="0" applyNumberFormat="1" applyFont="1" applyBorder="1" applyAlignment="1">
      <alignment horizontal="right"/>
    </xf>
    <xf numFmtId="10" fontId="2" fillId="0" borderId="8" xfId="0" applyNumberFormat="1" applyFont="1" applyBorder="1" applyAlignment="1">
      <alignment horizontal="right"/>
    </xf>
    <xf numFmtId="49" fontId="2" fillId="0" borderId="3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left" vertical="top" wrapText="1"/>
    </xf>
    <xf numFmtId="0" fontId="2" fillId="0" borderId="40" xfId="0" applyFont="1" applyBorder="1" applyAlignment="1">
      <alignment horizontal="center"/>
    </xf>
    <xf numFmtId="0" fontId="2" fillId="0" borderId="10" xfId="2" applyFont="1" applyBorder="1" applyAlignment="1">
      <alignment vertical="center" wrapText="1"/>
    </xf>
    <xf numFmtId="0" fontId="2" fillId="0" borderId="10" xfId="2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/>
    </xf>
    <xf numFmtId="10" fontId="2" fillId="0" borderId="10" xfId="0" applyNumberFormat="1" applyFont="1" applyBorder="1" applyAlignment="1">
      <alignment horizontal="right"/>
    </xf>
    <xf numFmtId="10" fontId="2" fillId="0" borderId="11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/>
    </xf>
    <xf numFmtId="0" fontId="10" fillId="0" borderId="4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45" xfId="0" applyFont="1" applyBorder="1" applyAlignment="1">
      <alignment wrapText="1"/>
    </xf>
    <xf numFmtId="0" fontId="10" fillId="0" borderId="7" xfId="0" applyFont="1" applyBorder="1" applyAlignment="1">
      <alignment horizontal="right" wrapText="1"/>
    </xf>
    <xf numFmtId="3" fontId="11" fillId="0" borderId="7" xfId="0" applyNumberFormat="1" applyFont="1" applyBorder="1" applyAlignment="1">
      <alignment horizontal="right" wrapText="1"/>
    </xf>
    <xf numFmtId="3" fontId="10" fillId="0" borderId="7" xfId="0" applyNumberFormat="1" applyFont="1" applyBorder="1" applyAlignment="1">
      <alignment horizontal="right" wrapText="1"/>
    </xf>
    <xf numFmtId="3" fontId="11" fillId="0" borderId="46" xfId="0" applyNumberFormat="1" applyFont="1" applyBorder="1" applyAlignment="1">
      <alignment horizontal="right" wrapText="1"/>
    </xf>
    <xf numFmtId="0" fontId="11" fillId="0" borderId="5" xfId="0" applyFont="1" applyBorder="1"/>
    <xf numFmtId="0" fontId="11" fillId="0" borderId="16" xfId="0" applyFont="1" applyBorder="1"/>
    <xf numFmtId="0" fontId="11" fillId="0" borderId="5" xfId="0" applyFont="1" applyBorder="1" applyAlignment="1">
      <alignment wrapText="1"/>
    </xf>
    <xf numFmtId="0" fontId="10" fillId="0" borderId="6" xfId="0" applyFont="1" applyBorder="1" applyAlignment="1">
      <alignment horizontal="right"/>
    </xf>
    <xf numFmtId="3" fontId="11" fillId="0" borderId="6" xfId="0" applyNumberFormat="1" applyFont="1" applyBorder="1" applyAlignment="1">
      <alignment horizontal="right"/>
    </xf>
    <xf numFmtId="3" fontId="11" fillId="0" borderId="8" xfId="0" applyNumberFormat="1" applyFont="1" applyBorder="1" applyAlignment="1">
      <alignment horizontal="right"/>
    </xf>
    <xf numFmtId="0" fontId="10" fillId="0" borderId="5" xfId="0" applyFont="1" applyBorder="1" applyAlignment="1">
      <alignment wrapText="1"/>
    </xf>
    <xf numFmtId="3" fontId="10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0" fontId="11" fillId="0" borderId="0" xfId="0" applyFont="1"/>
    <xf numFmtId="0" fontId="10" fillId="0" borderId="5" xfId="0" applyFont="1" applyBorder="1"/>
    <xf numFmtId="0" fontId="10" fillId="0" borderId="16" xfId="0" applyFont="1" applyBorder="1"/>
    <xf numFmtId="0" fontId="11" fillId="0" borderId="6" xfId="0" applyFont="1" applyBorder="1" applyAlignment="1">
      <alignment horizontal="right"/>
    </xf>
    <xf numFmtId="14" fontId="10" fillId="0" borderId="6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wrapText="1"/>
    </xf>
    <xf numFmtId="49" fontId="12" fillId="0" borderId="5" xfId="0" applyNumberFormat="1" applyFont="1" applyBorder="1" applyAlignment="1">
      <alignment wrapText="1"/>
    </xf>
    <xf numFmtId="49" fontId="12" fillId="0" borderId="6" xfId="0" applyNumberFormat="1" applyFont="1" applyBorder="1" applyAlignment="1">
      <alignment wrapText="1"/>
    </xf>
    <xf numFmtId="0" fontId="3" fillId="0" borderId="6" xfId="0" applyFont="1" applyBorder="1"/>
    <xf numFmtId="49" fontId="13" fillId="0" borderId="5" xfId="0" applyNumberFormat="1" applyFont="1" applyBorder="1" applyAlignment="1">
      <alignment wrapText="1"/>
    </xf>
    <xf numFmtId="14" fontId="11" fillId="0" borderId="6" xfId="0" applyNumberFormat="1" applyFont="1" applyBorder="1" applyAlignment="1">
      <alignment horizontal="right"/>
    </xf>
    <xf numFmtId="0" fontId="11" fillId="0" borderId="6" xfId="0" applyFont="1" applyBorder="1"/>
    <xf numFmtId="3" fontId="10" fillId="0" borderId="6" xfId="0" applyNumberFormat="1" applyFont="1" applyBorder="1" applyAlignment="1">
      <alignment horizontal="right" wrapText="1"/>
    </xf>
    <xf numFmtId="0" fontId="11" fillId="0" borderId="16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0" fontId="10" fillId="0" borderId="9" xfId="0" applyFont="1" applyBorder="1"/>
    <xf numFmtId="0" fontId="10" fillId="0" borderId="47" xfId="0" applyFont="1" applyBorder="1"/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wrapText="1"/>
    </xf>
    <xf numFmtId="0" fontId="10" fillId="0" borderId="0" xfId="1" applyFont="1" applyAlignment="1">
      <alignment horizontal="center"/>
    </xf>
    <xf numFmtId="0" fontId="10" fillId="0" borderId="0" xfId="1" applyFont="1"/>
    <xf numFmtId="0" fontId="11" fillId="0" borderId="35" xfId="0" applyFont="1" applyBorder="1" applyAlignment="1">
      <alignment horizontal="center"/>
    </xf>
    <xf numFmtId="3" fontId="10" fillId="0" borderId="0" xfId="0" applyNumberFormat="1" applyFont="1"/>
    <xf numFmtId="0" fontId="10" fillId="0" borderId="6" xfId="0" applyFont="1" applyBorder="1"/>
    <xf numFmtId="0" fontId="10" fillId="0" borderId="0" xfId="1" applyFont="1" applyAlignment="1">
      <alignment wrapText="1"/>
    </xf>
    <xf numFmtId="0" fontId="14" fillId="0" borderId="0" xfId="0" applyFont="1"/>
    <xf numFmtId="3" fontId="14" fillId="0" borderId="0" xfId="0" applyNumberFormat="1" applyFont="1"/>
    <xf numFmtId="0" fontId="15" fillId="0" borderId="0" xfId="0" applyFont="1"/>
    <xf numFmtId="0" fontId="15" fillId="2" borderId="0" xfId="0" applyFont="1" applyFill="1"/>
    <xf numFmtId="3" fontId="15" fillId="0" borderId="0" xfId="0" applyNumberFormat="1" applyFont="1"/>
    <xf numFmtId="4" fontId="15" fillId="0" borderId="0" xfId="0" applyNumberFormat="1" applyFont="1"/>
    <xf numFmtId="3" fontId="15" fillId="0" borderId="0" xfId="0" applyNumberFormat="1" applyFont="1" applyAlignment="1">
      <alignment horizontal="right"/>
    </xf>
    <xf numFmtId="0" fontId="15" fillId="0" borderId="36" xfId="0" applyFont="1" applyBorder="1"/>
    <xf numFmtId="0" fontId="15" fillId="0" borderId="35" xfId="0" applyFont="1" applyBorder="1"/>
    <xf numFmtId="0" fontId="13" fillId="0" borderId="35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3" fontId="14" fillId="0" borderId="27" xfId="0" applyNumberFormat="1" applyFont="1" applyBorder="1" applyAlignment="1">
      <alignment horizontal="center"/>
    </xf>
    <xf numFmtId="3" fontId="14" fillId="0" borderId="36" xfId="0" applyNumberFormat="1" applyFont="1" applyBorder="1" applyAlignment="1">
      <alignment horizontal="center"/>
    </xf>
    <xf numFmtId="3" fontId="14" fillId="0" borderId="35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3" fontId="14" fillId="0" borderId="33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3" fontId="15" fillId="0" borderId="21" xfId="0" applyNumberFormat="1" applyFont="1" applyBorder="1" applyAlignment="1">
      <alignment wrapText="1"/>
    </xf>
    <xf numFmtId="3" fontId="15" fillId="0" borderId="21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right"/>
    </xf>
    <xf numFmtId="3" fontId="15" fillId="0" borderId="19" xfId="0" applyNumberFormat="1" applyFont="1" applyBorder="1"/>
    <xf numFmtId="3" fontId="15" fillId="0" borderId="21" xfId="0" applyNumberFormat="1" applyFont="1" applyBorder="1"/>
    <xf numFmtId="3" fontId="15" fillId="0" borderId="36" xfId="0" applyNumberFormat="1" applyFont="1" applyBorder="1" applyAlignment="1">
      <alignment horizontal="center"/>
    </xf>
    <xf numFmtId="3" fontId="14" fillId="0" borderId="35" xfId="0" applyNumberFormat="1" applyFont="1" applyBorder="1"/>
    <xf numFmtId="3" fontId="14" fillId="0" borderId="30" xfId="0" applyNumberFormat="1" applyFont="1" applyBorder="1"/>
    <xf numFmtId="3" fontId="15" fillId="0" borderId="37" xfId="0" applyNumberFormat="1" applyFont="1" applyBorder="1"/>
    <xf numFmtId="3" fontId="14" fillId="0" borderId="34" xfId="0" applyNumberFormat="1" applyFont="1" applyBorder="1" applyAlignment="1">
      <alignment horizontal="center"/>
    </xf>
    <xf numFmtId="3" fontId="14" fillId="0" borderId="44" xfId="0" applyNumberFormat="1" applyFont="1" applyBorder="1" applyAlignment="1">
      <alignment horizontal="center"/>
    </xf>
    <xf numFmtId="3" fontId="14" fillId="0" borderId="43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49" fontId="15" fillId="0" borderId="7" xfId="0" applyNumberFormat="1" applyFont="1" applyBorder="1" applyAlignment="1">
      <alignment wrapText="1"/>
    </xf>
    <xf numFmtId="3" fontId="15" fillId="0" borderId="7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right"/>
    </xf>
    <xf numFmtId="3" fontId="15" fillId="0" borderId="22" xfId="0" applyNumberFormat="1" applyFont="1" applyBorder="1"/>
    <xf numFmtId="3" fontId="15" fillId="0" borderId="7" xfId="0" applyNumberFormat="1" applyFont="1" applyBorder="1"/>
    <xf numFmtId="0" fontId="15" fillId="0" borderId="6" xfId="0" applyFont="1" applyBorder="1" applyAlignment="1">
      <alignment horizontal="center"/>
    </xf>
    <xf numFmtId="3" fontId="15" fillId="0" borderId="6" xfId="0" applyNumberFormat="1" applyFont="1" applyBorder="1"/>
    <xf numFmtId="3" fontId="15" fillId="0" borderId="6" xfId="0" applyNumberFormat="1" applyFont="1" applyBorder="1" applyAlignment="1">
      <alignment horizontal="center"/>
    </xf>
    <xf numFmtId="3" fontId="15" fillId="0" borderId="6" xfId="0" applyNumberFormat="1" applyFont="1" applyBorder="1" applyAlignment="1">
      <alignment horizontal="right"/>
    </xf>
    <xf numFmtId="3" fontId="15" fillId="0" borderId="16" xfId="0" applyNumberFormat="1" applyFont="1" applyBorder="1"/>
    <xf numFmtId="0" fontId="15" fillId="0" borderId="15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3" fontId="15" fillId="0" borderId="15" xfId="0" applyNumberFormat="1" applyFont="1" applyBorder="1" applyAlignment="1">
      <alignment horizontal="right"/>
    </xf>
    <xf numFmtId="3" fontId="15" fillId="0" borderId="13" xfId="0" applyNumberFormat="1" applyFont="1" applyBorder="1"/>
    <xf numFmtId="0" fontId="13" fillId="0" borderId="0" xfId="0" applyFont="1"/>
    <xf numFmtId="3" fontId="13" fillId="0" borderId="0" xfId="0" applyNumberFormat="1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right"/>
    </xf>
    <xf numFmtId="2" fontId="2" fillId="0" borderId="36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wrapText="1"/>
    </xf>
    <xf numFmtId="2" fontId="2" fillId="0" borderId="5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 wrapText="1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4" xfId="0" applyFont="1" applyBorder="1"/>
    <xf numFmtId="0" fontId="3" fillId="0" borderId="57" xfId="0" applyFont="1" applyBorder="1"/>
    <xf numFmtId="14" fontId="3" fillId="0" borderId="6" xfId="0" applyNumberFormat="1" applyFont="1" applyBorder="1"/>
    <xf numFmtId="0" fontId="2" fillId="0" borderId="6" xfId="0" applyFont="1" applyBorder="1" applyAlignment="1">
      <alignment horizontal="center"/>
    </xf>
    <xf numFmtId="3" fontId="3" fillId="0" borderId="6" xfId="0" applyNumberFormat="1" applyFont="1" applyBorder="1"/>
    <xf numFmtId="0" fontId="3" fillId="0" borderId="8" xfId="0" applyFont="1" applyBorder="1"/>
    <xf numFmtId="3" fontId="3" fillId="0" borderId="8" xfId="0" applyNumberFormat="1" applyFont="1" applyBorder="1"/>
    <xf numFmtId="0" fontId="3" fillId="0" borderId="10" xfId="0" applyFont="1" applyBorder="1"/>
    <xf numFmtId="0" fontId="2" fillId="0" borderId="10" xfId="0" applyFont="1" applyBorder="1" applyAlignment="1">
      <alignment horizontal="center"/>
    </xf>
    <xf numFmtId="3" fontId="3" fillId="0" borderId="10" xfId="0" applyNumberFormat="1" applyFont="1" applyBorder="1"/>
    <xf numFmtId="0" fontId="2" fillId="0" borderId="57" xfId="0" applyFont="1" applyBorder="1" applyAlignment="1">
      <alignment horizontal="center" vertical="center" wrapText="1"/>
    </xf>
    <xf numFmtId="0" fontId="3" fillId="0" borderId="2" xfId="0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3" fontId="3" fillId="0" borderId="11" xfId="0" applyNumberFormat="1" applyFont="1" applyBorder="1"/>
    <xf numFmtId="0" fontId="2" fillId="0" borderId="60" xfId="0" applyFont="1" applyBorder="1" applyAlignment="1">
      <alignment horizontal="center" vertical="center" wrapText="1"/>
    </xf>
    <xf numFmtId="0" fontId="3" fillId="0" borderId="44" xfId="0" applyFont="1" applyBorder="1"/>
    <xf numFmtId="3" fontId="3" fillId="0" borderId="44" xfId="0" applyNumberFormat="1" applyFont="1" applyBorder="1"/>
    <xf numFmtId="0" fontId="2" fillId="0" borderId="0" xfId="0" applyFont="1" applyAlignment="1">
      <alignment horizontal="center"/>
    </xf>
    <xf numFmtId="0" fontId="3" fillId="0" borderId="12" xfId="1" applyFont="1" applyBorder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6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top" wrapText="1"/>
    </xf>
    <xf numFmtId="0" fontId="3" fillId="0" borderId="6" xfId="1" applyFont="1" applyBorder="1" applyAlignment="1">
      <alignment wrapText="1"/>
    </xf>
    <xf numFmtId="0" fontId="2" fillId="0" borderId="6" xfId="1" applyFont="1" applyBorder="1" applyAlignment="1">
      <alignment horizontal="left" wrapText="1"/>
    </xf>
    <xf numFmtId="0" fontId="3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wrapText="1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wrapText="1"/>
    </xf>
    <xf numFmtId="0" fontId="2" fillId="0" borderId="7" xfId="1" applyFont="1" applyBorder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10" fontId="2" fillId="0" borderId="6" xfId="1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10" fontId="2" fillId="0" borderId="2" xfId="2" applyNumberFormat="1" applyFont="1" applyBorder="1" applyAlignment="1">
      <alignment horizontal="center" vertical="center" wrapText="1"/>
    </xf>
    <xf numFmtId="10" fontId="2" fillId="0" borderId="4" xfId="2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8" xfId="2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top" wrapText="1"/>
    </xf>
    <xf numFmtId="0" fontId="7" fillId="0" borderId="16" xfId="1" applyFont="1" applyBorder="1" applyAlignment="1">
      <alignment horizontal="left" vertical="top" wrapText="1"/>
    </xf>
    <xf numFmtId="0" fontId="7" fillId="0" borderId="18" xfId="1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0" fontId="7" fillId="0" borderId="7" xfId="2" applyFont="1" applyBorder="1" applyAlignment="1">
      <alignment horizontal="left" vertical="top" wrapText="1"/>
    </xf>
    <xf numFmtId="0" fontId="7" fillId="0" borderId="6" xfId="2" applyFont="1" applyBorder="1" applyAlignment="1">
      <alignment horizontal="center" vertical="center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7" xfId="2" applyFont="1" applyBorder="1" applyAlignment="1">
      <alignment horizontal="left" vertical="center" wrapText="1"/>
    </xf>
    <xf numFmtId="0" fontId="7" fillId="0" borderId="6" xfId="2" applyFont="1" applyBorder="1"/>
    <xf numFmtId="0" fontId="7" fillId="0" borderId="6" xfId="2" applyFont="1" applyBorder="1" applyAlignment="1">
      <alignment horizontal="left" vertical="center" wrapText="1"/>
    </xf>
    <xf numFmtId="0" fontId="7" fillId="0" borderId="6" xfId="2" applyFont="1" applyBorder="1" applyAlignment="1">
      <alignment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1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9" fontId="2" fillId="0" borderId="29" xfId="0" applyNumberFormat="1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9" fontId="2" fillId="0" borderId="25" xfId="0" applyNumberFormat="1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2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8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2" fontId="2" fillId="0" borderId="36" xfId="0" applyNumberFormat="1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2" fillId="0" borderId="49" xfId="0" applyFont="1" applyBorder="1" applyAlignment="1">
      <alignment horizontal="center"/>
    </xf>
  </cellXfs>
  <cellStyles count="3">
    <cellStyle name="Normal" xfId="0" builtinId="0"/>
    <cellStyle name="Normal_BVC sint. v.23.01.2013" xfId="1"/>
    <cellStyle name="Normal_Copy of Copy of BVC analiti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tia15\AppData\Local\Microsoft\Windows\Temporary%20Internet%20Files\Content.IE5\8GHDPBKB\2%20RECTIF.%202019%20%20BVC%20Locativ%20anexe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C 2019 anexa1 "/>
      <sheetName val="BVC 2019 anexa 2 "/>
      <sheetName val="Anexa 3"/>
      <sheetName val="Anexa 4"/>
      <sheetName val="aneaxa 4a"/>
      <sheetName val="Anexa 5"/>
    </sheetNames>
    <sheetDataSet>
      <sheetData sheetId="0"/>
      <sheetData sheetId="1"/>
      <sheetData sheetId="2" refreshError="1"/>
      <sheetData sheetId="3">
        <row r="32">
          <cell r="D32">
            <v>44408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view="pageBreakPreview" topLeftCell="A56" zoomScaleNormal="100" zoomScaleSheetLayoutView="100" workbookViewId="0">
      <selection activeCell="H64" sqref="H64"/>
    </sheetView>
  </sheetViews>
  <sheetFormatPr defaultRowHeight="15" x14ac:dyDescent="0.25"/>
  <cols>
    <col min="1" max="1" width="3.7109375" style="8" customWidth="1"/>
    <col min="2" max="2" width="3.42578125" style="8" customWidth="1"/>
    <col min="3" max="3" width="2.7109375" style="9" customWidth="1"/>
    <col min="4" max="4" width="3.5703125" style="8" customWidth="1"/>
    <col min="5" max="5" width="41" style="10" customWidth="1"/>
    <col min="6" max="6" width="5" style="5" customWidth="1"/>
    <col min="7" max="7" width="10.5703125" style="5" customWidth="1"/>
    <col min="8" max="8" width="11" style="7" customWidth="1"/>
    <col min="9" max="9" width="12.28515625" style="6" customWidth="1"/>
    <col min="10" max="10" width="8.7109375" style="5" customWidth="1"/>
    <col min="11" max="11" width="9" style="7" customWidth="1"/>
    <col min="12" max="12" width="9.5703125" style="6" customWidth="1"/>
    <col min="13" max="13" width="9.42578125" style="6" customWidth="1"/>
  </cols>
  <sheetData>
    <row r="1" spans="1:13" ht="14.45" x14ac:dyDescent="0.3">
      <c r="A1" s="1" t="s">
        <v>0</v>
      </c>
      <c r="B1" s="2"/>
      <c r="C1" s="3"/>
      <c r="D1" s="2"/>
      <c r="E1" s="4"/>
      <c r="L1" s="11" t="s">
        <v>4</v>
      </c>
    </row>
    <row r="2" spans="1:13" ht="14.45" x14ac:dyDescent="0.3">
      <c r="A2" s="1" t="s">
        <v>1</v>
      </c>
      <c r="B2" s="2"/>
      <c r="C2" s="3"/>
      <c r="D2" s="2"/>
      <c r="E2" s="4"/>
    </row>
    <row r="3" spans="1:13" ht="14.45" x14ac:dyDescent="0.3">
      <c r="A3" s="1" t="s">
        <v>2</v>
      </c>
      <c r="B3" s="2"/>
      <c r="C3" s="3"/>
      <c r="D3" s="2"/>
      <c r="E3" s="4"/>
    </row>
    <row r="4" spans="1:13" ht="14.45" x14ac:dyDescent="0.3">
      <c r="A4" s="1" t="s">
        <v>3</v>
      </c>
      <c r="B4" s="2"/>
      <c r="C4" s="3"/>
      <c r="D4" s="2"/>
      <c r="E4" s="4"/>
    </row>
    <row r="6" spans="1:13" ht="16.5" x14ac:dyDescent="0.25">
      <c r="A6" s="304" t="s">
        <v>5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</row>
    <row r="8" spans="1:13" thickBot="1" x14ac:dyDescent="0.35">
      <c r="M8" s="6" t="s">
        <v>6</v>
      </c>
    </row>
    <row r="9" spans="1:13" ht="14.45" customHeight="1" x14ac:dyDescent="0.25">
      <c r="A9" s="305"/>
      <c r="B9" s="306"/>
      <c r="C9" s="306"/>
      <c r="D9" s="309" t="s">
        <v>7</v>
      </c>
      <c r="E9" s="309"/>
      <c r="F9" s="309" t="s">
        <v>8</v>
      </c>
      <c r="G9" s="309" t="s">
        <v>9</v>
      </c>
      <c r="H9" s="311" t="s">
        <v>10</v>
      </c>
      <c r="I9" s="313" t="s">
        <v>11</v>
      </c>
      <c r="J9" s="315" t="s">
        <v>12</v>
      </c>
      <c r="K9" s="315" t="s">
        <v>13</v>
      </c>
      <c r="L9" s="317" t="s">
        <v>14</v>
      </c>
      <c r="M9" s="318"/>
    </row>
    <row r="10" spans="1:13" ht="30" customHeight="1" x14ac:dyDescent="0.25">
      <c r="A10" s="307"/>
      <c r="B10" s="308"/>
      <c r="C10" s="308"/>
      <c r="D10" s="310"/>
      <c r="E10" s="310"/>
      <c r="F10" s="310"/>
      <c r="G10" s="310"/>
      <c r="H10" s="312"/>
      <c r="I10" s="314"/>
      <c r="J10" s="316"/>
      <c r="K10" s="316"/>
      <c r="L10" s="12" t="s">
        <v>15</v>
      </c>
      <c r="M10" s="13" t="s">
        <v>16</v>
      </c>
    </row>
    <row r="11" spans="1:13" thickBot="1" x14ac:dyDescent="0.35">
      <c r="A11" s="14">
        <v>0</v>
      </c>
      <c r="B11" s="301">
        <v>1</v>
      </c>
      <c r="C11" s="301"/>
      <c r="D11" s="302">
        <v>2</v>
      </c>
      <c r="E11" s="302"/>
      <c r="F11" s="15">
        <v>3</v>
      </c>
      <c r="G11" s="15">
        <v>4</v>
      </c>
      <c r="H11" s="15">
        <v>5</v>
      </c>
      <c r="I11" s="16" t="s">
        <v>17</v>
      </c>
      <c r="J11" s="17">
        <v>7</v>
      </c>
      <c r="K11" s="17">
        <v>8</v>
      </c>
      <c r="L11" s="18" t="s">
        <v>18</v>
      </c>
      <c r="M11" s="19">
        <v>10</v>
      </c>
    </row>
    <row r="12" spans="1:13" ht="14.45" x14ac:dyDescent="0.3">
      <c r="A12" s="20" t="s">
        <v>19</v>
      </c>
      <c r="B12" s="21"/>
      <c r="C12" s="22"/>
      <c r="D12" s="303" t="s">
        <v>20</v>
      </c>
      <c r="E12" s="303"/>
      <c r="F12" s="23">
        <v>1</v>
      </c>
      <c r="G12" s="24">
        <v>4139</v>
      </c>
      <c r="H12" s="24">
        <v>3744</v>
      </c>
      <c r="I12" s="25">
        <v>0.9045663203672385</v>
      </c>
      <c r="J12" s="24">
        <v>3749</v>
      </c>
      <c r="K12" s="24">
        <v>3749</v>
      </c>
      <c r="L12" s="26">
        <v>1.0013354700854702</v>
      </c>
      <c r="M12" s="26">
        <v>1</v>
      </c>
    </row>
    <row r="13" spans="1:13" x14ac:dyDescent="0.25">
      <c r="A13" s="295"/>
      <c r="B13" s="27">
        <v>1</v>
      </c>
      <c r="C13" s="28"/>
      <c r="D13" s="296" t="s">
        <v>21</v>
      </c>
      <c r="E13" s="296"/>
      <c r="F13" s="29">
        <v>2</v>
      </c>
      <c r="G13" s="30">
        <v>4127</v>
      </c>
      <c r="H13" s="30">
        <v>3732</v>
      </c>
      <c r="I13" s="31">
        <v>0.90428882965834745</v>
      </c>
      <c r="J13" s="32">
        <v>3732</v>
      </c>
      <c r="K13" s="32">
        <v>3732</v>
      </c>
      <c r="L13" s="33">
        <v>1</v>
      </c>
      <c r="M13" s="33">
        <v>1</v>
      </c>
    </row>
    <row r="14" spans="1:13" x14ac:dyDescent="0.25">
      <c r="A14" s="295"/>
      <c r="B14" s="34"/>
      <c r="C14" s="28"/>
      <c r="D14" s="35" t="s">
        <v>22</v>
      </c>
      <c r="E14" s="36" t="s">
        <v>23</v>
      </c>
      <c r="F14" s="37">
        <v>3</v>
      </c>
      <c r="G14" s="38">
        <v>310</v>
      </c>
      <c r="H14" s="38">
        <v>310</v>
      </c>
      <c r="I14" s="39">
        <v>1</v>
      </c>
      <c r="J14" s="40">
        <v>300</v>
      </c>
      <c r="K14" s="40">
        <v>300</v>
      </c>
      <c r="L14" s="41">
        <v>0.967741935483871</v>
      </c>
      <c r="M14" s="41">
        <v>1</v>
      </c>
    </row>
    <row r="15" spans="1:13" ht="30" x14ac:dyDescent="0.25">
      <c r="A15" s="295"/>
      <c r="B15" s="34"/>
      <c r="C15" s="28"/>
      <c r="D15" s="35" t="s">
        <v>24</v>
      </c>
      <c r="E15" s="36" t="s">
        <v>25</v>
      </c>
      <c r="F15" s="37">
        <v>4</v>
      </c>
      <c r="G15" s="38"/>
      <c r="H15" s="38"/>
      <c r="I15" s="39"/>
      <c r="J15" s="40"/>
      <c r="K15" s="40"/>
      <c r="L15" s="41"/>
      <c r="M15" s="41"/>
    </row>
    <row r="16" spans="1:13" x14ac:dyDescent="0.25">
      <c r="A16" s="295"/>
      <c r="B16" s="27">
        <v>2</v>
      </c>
      <c r="C16" s="42"/>
      <c r="D16" s="296" t="s">
        <v>26</v>
      </c>
      <c r="E16" s="296"/>
      <c r="F16" s="29">
        <v>5</v>
      </c>
      <c r="G16" s="30">
        <v>12</v>
      </c>
      <c r="H16" s="30">
        <v>12</v>
      </c>
      <c r="I16" s="31">
        <v>1</v>
      </c>
      <c r="J16" s="32">
        <v>17</v>
      </c>
      <c r="K16" s="32">
        <v>17</v>
      </c>
      <c r="L16" s="33">
        <v>1.4166666666666667</v>
      </c>
      <c r="M16" s="33">
        <v>1</v>
      </c>
    </row>
    <row r="17" spans="1:13" x14ac:dyDescent="0.25">
      <c r="A17" s="295"/>
      <c r="B17" s="27">
        <v>3</v>
      </c>
      <c r="C17" s="42"/>
      <c r="D17" s="296" t="s">
        <v>27</v>
      </c>
      <c r="E17" s="296"/>
      <c r="F17" s="29">
        <v>6</v>
      </c>
      <c r="G17" s="30"/>
      <c r="H17" s="30"/>
      <c r="I17" s="31"/>
      <c r="J17" s="32"/>
      <c r="K17" s="32"/>
      <c r="L17" s="33"/>
      <c r="M17" s="33"/>
    </row>
    <row r="18" spans="1:13" ht="14.45" x14ac:dyDescent="0.3">
      <c r="A18" s="43" t="s">
        <v>28</v>
      </c>
      <c r="B18" s="27"/>
      <c r="C18" s="42"/>
      <c r="D18" s="296" t="s">
        <v>29</v>
      </c>
      <c r="E18" s="296"/>
      <c r="F18" s="29">
        <v>7</v>
      </c>
      <c r="G18" s="30">
        <v>3947.7031750000001</v>
      </c>
      <c r="H18" s="30">
        <v>3599.7031750000001</v>
      </c>
      <c r="I18" s="31">
        <v>0.91184747571605351</v>
      </c>
      <c r="J18" s="30">
        <v>3599.7031750000001</v>
      </c>
      <c r="K18" s="30">
        <v>3599.7031750000001</v>
      </c>
      <c r="L18" s="33">
        <v>1</v>
      </c>
      <c r="M18" s="33">
        <v>1</v>
      </c>
    </row>
    <row r="19" spans="1:13" x14ac:dyDescent="0.25">
      <c r="A19" s="295"/>
      <c r="B19" s="27">
        <v>1</v>
      </c>
      <c r="C19" s="42"/>
      <c r="D19" s="296" t="s">
        <v>30</v>
      </c>
      <c r="E19" s="298"/>
      <c r="F19" s="29">
        <v>8</v>
      </c>
      <c r="G19" s="30">
        <v>3947.7031750000001</v>
      </c>
      <c r="H19" s="30">
        <v>3599.7031750000001</v>
      </c>
      <c r="I19" s="31">
        <v>0.91184747571605351</v>
      </c>
      <c r="J19" s="30">
        <v>3599.7031750000001</v>
      </c>
      <c r="K19" s="30">
        <v>3599.7031750000001</v>
      </c>
      <c r="L19" s="33">
        <v>1</v>
      </c>
      <c r="M19" s="33">
        <v>1</v>
      </c>
    </row>
    <row r="20" spans="1:13" x14ac:dyDescent="0.25">
      <c r="A20" s="295"/>
      <c r="B20" s="299"/>
      <c r="C20" s="28" t="s">
        <v>31</v>
      </c>
      <c r="D20" s="294" t="s">
        <v>32</v>
      </c>
      <c r="E20" s="294"/>
      <c r="F20" s="37">
        <v>9</v>
      </c>
      <c r="G20" s="38">
        <v>761</v>
      </c>
      <c r="H20" s="38">
        <v>761</v>
      </c>
      <c r="I20" s="39">
        <v>1</v>
      </c>
      <c r="J20" s="40">
        <v>761</v>
      </c>
      <c r="K20" s="40">
        <v>761</v>
      </c>
      <c r="L20" s="41">
        <v>1</v>
      </c>
      <c r="M20" s="41">
        <v>1</v>
      </c>
    </row>
    <row r="21" spans="1:13" x14ac:dyDescent="0.25">
      <c r="A21" s="295"/>
      <c r="B21" s="299"/>
      <c r="C21" s="28" t="s">
        <v>428</v>
      </c>
      <c r="D21" s="294" t="s">
        <v>33</v>
      </c>
      <c r="E21" s="300"/>
      <c r="F21" s="37">
        <v>10</v>
      </c>
      <c r="G21" s="38">
        <v>265</v>
      </c>
      <c r="H21" s="38">
        <v>265</v>
      </c>
      <c r="I21" s="39">
        <v>1</v>
      </c>
      <c r="J21" s="40">
        <v>265</v>
      </c>
      <c r="K21" s="40">
        <v>265</v>
      </c>
      <c r="L21" s="41">
        <v>1</v>
      </c>
      <c r="M21" s="41">
        <v>1</v>
      </c>
    </row>
    <row r="22" spans="1:13" x14ac:dyDescent="0.25">
      <c r="A22" s="295"/>
      <c r="B22" s="299"/>
      <c r="C22" s="44" t="s">
        <v>429</v>
      </c>
      <c r="D22" s="294" t="s">
        <v>34</v>
      </c>
      <c r="E22" s="294"/>
      <c r="F22" s="37">
        <v>11</v>
      </c>
      <c r="G22" s="38">
        <v>1893.7031750000001</v>
      </c>
      <c r="H22" s="38">
        <v>1893.7031750000001</v>
      </c>
      <c r="I22" s="39">
        <v>1</v>
      </c>
      <c r="J22" s="40">
        <v>1893.7031750000001</v>
      </c>
      <c r="K22" s="40">
        <v>1893.7031750000001</v>
      </c>
      <c r="L22" s="41">
        <v>1</v>
      </c>
      <c r="M22" s="41">
        <v>1</v>
      </c>
    </row>
    <row r="23" spans="1:13" x14ac:dyDescent="0.25">
      <c r="A23" s="295"/>
      <c r="B23" s="299"/>
      <c r="C23" s="45"/>
      <c r="D23" s="46" t="s">
        <v>35</v>
      </c>
      <c r="E23" s="47" t="s">
        <v>36</v>
      </c>
      <c r="F23" s="37">
        <v>12</v>
      </c>
      <c r="G23" s="38">
        <v>1589.78</v>
      </c>
      <c r="H23" s="38">
        <v>1589.78</v>
      </c>
      <c r="I23" s="39">
        <v>1</v>
      </c>
      <c r="J23" s="38">
        <v>1589.78</v>
      </c>
      <c r="K23" s="40">
        <v>1589.78</v>
      </c>
      <c r="L23" s="41">
        <v>1</v>
      </c>
      <c r="M23" s="41">
        <v>1</v>
      </c>
    </row>
    <row r="24" spans="1:13" x14ac:dyDescent="0.25">
      <c r="A24" s="295"/>
      <c r="B24" s="299"/>
      <c r="C24" s="45"/>
      <c r="D24" s="48" t="s">
        <v>37</v>
      </c>
      <c r="E24" s="35" t="s">
        <v>38</v>
      </c>
      <c r="F24" s="37">
        <v>13</v>
      </c>
      <c r="G24" s="38">
        <v>1417.83</v>
      </c>
      <c r="H24" s="38">
        <v>1417.83</v>
      </c>
      <c r="I24" s="39">
        <v>1</v>
      </c>
      <c r="J24" s="40">
        <v>1417.83</v>
      </c>
      <c r="K24" s="40">
        <v>1417.83</v>
      </c>
      <c r="L24" s="41">
        <v>1</v>
      </c>
      <c r="M24" s="41">
        <v>1</v>
      </c>
    </row>
    <row r="25" spans="1:13" x14ac:dyDescent="0.25">
      <c r="A25" s="295"/>
      <c r="B25" s="299"/>
      <c r="C25" s="45"/>
      <c r="D25" s="48" t="s">
        <v>39</v>
      </c>
      <c r="E25" s="35" t="s">
        <v>40</v>
      </c>
      <c r="F25" s="37">
        <v>14</v>
      </c>
      <c r="G25" s="38">
        <v>171.95000000000002</v>
      </c>
      <c r="H25" s="38">
        <v>171.95000000000002</v>
      </c>
      <c r="I25" s="39">
        <v>1</v>
      </c>
      <c r="J25" s="40">
        <v>171.95000000000002</v>
      </c>
      <c r="K25" s="40">
        <v>171.95000000000002</v>
      </c>
      <c r="L25" s="41">
        <v>1</v>
      </c>
      <c r="M25" s="41">
        <v>1</v>
      </c>
    </row>
    <row r="26" spans="1:13" x14ac:dyDescent="0.25">
      <c r="A26" s="295"/>
      <c r="B26" s="299"/>
      <c r="C26" s="45"/>
      <c r="D26" s="48" t="s">
        <v>41</v>
      </c>
      <c r="E26" s="35" t="s">
        <v>42</v>
      </c>
      <c r="F26" s="37">
        <v>15</v>
      </c>
      <c r="G26" s="38">
        <v>0</v>
      </c>
      <c r="H26" s="38">
        <v>0</v>
      </c>
      <c r="I26" s="39"/>
      <c r="J26" s="40"/>
      <c r="K26" s="40"/>
      <c r="L26" s="41"/>
      <c r="M26" s="41"/>
    </row>
    <row r="27" spans="1:13" ht="30" x14ac:dyDescent="0.25">
      <c r="A27" s="295"/>
      <c r="B27" s="299"/>
      <c r="C27" s="45"/>
      <c r="D27" s="48"/>
      <c r="E27" s="35" t="s">
        <v>43</v>
      </c>
      <c r="F27" s="37">
        <v>16</v>
      </c>
      <c r="G27" s="38"/>
      <c r="H27" s="38"/>
      <c r="I27" s="39"/>
      <c r="J27" s="40"/>
      <c r="K27" s="40"/>
      <c r="L27" s="41"/>
      <c r="M27" s="41"/>
    </row>
    <row r="28" spans="1:13" ht="45" x14ac:dyDescent="0.25">
      <c r="A28" s="295"/>
      <c r="B28" s="299"/>
      <c r="C28" s="45"/>
      <c r="D28" s="48" t="s">
        <v>44</v>
      </c>
      <c r="E28" s="35" t="s">
        <v>45</v>
      </c>
      <c r="F28" s="37">
        <v>17</v>
      </c>
      <c r="G28" s="38">
        <v>265.2</v>
      </c>
      <c r="H28" s="38">
        <v>265.2</v>
      </c>
      <c r="I28" s="39">
        <v>1</v>
      </c>
      <c r="J28" s="40">
        <v>265.2</v>
      </c>
      <c r="K28" s="40">
        <v>265.2</v>
      </c>
      <c r="L28" s="41">
        <v>1</v>
      </c>
      <c r="M28" s="41">
        <v>1</v>
      </c>
    </row>
    <row r="29" spans="1:13" x14ac:dyDescent="0.25">
      <c r="A29" s="295"/>
      <c r="B29" s="299"/>
      <c r="C29" s="45"/>
      <c r="D29" s="48" t="s">
        <v>46</v>
      </c>
      <c r="E29" s="35" t="s">
        <v>47</v>
      </c>
      <c r="F29" s="37">
        <v>18</v>
      </c>
      <c r="G29" s="38">
        <v>38.723174999999998</v>
      </c>
      <c r="H29" s="38">
        <v>38.723174999999998</v>
      </c>
      <c r="I29" s="39">
        <v>1</v>
      </c>
      <c r="J29" s="40">
        <v>38.723174999999998</v>
      </c>
      <c r="K29" s="40">
        <v>38.723174999999998</v>
      </c>
      <c r="L29" s="41">
        <v>1</v>
      </c>
      <c r="M29" s="41">
        <v>1</v>
      </c>
    </row>
    <row r="30" spans="1:13" x14ac:dyDescent="0.25">
      <c r="A30" s="295"/>
      <c r="B30" s="299"/>
      <c r="C30" s="28" t="s">
        <v>48</v>
      </c>
      <c r="D30" s="294" t="s">
        <v>49</v>
      </c>
      <c r="E30" s="300"/>
      <c r="F30" s="37">
        <v>19</v>
      </c>
      <c r="G30" s="38">
        <v>1028</v>
      </c>
      <c r="H30" s="38">
        <v>680</v>
      </c>
      <c r="I30" s="39">
        <v>0.66147859922178986</v>
      </c>
      <c r="J30" s="40">
        <v>680</v>
      </c>
      <c r="K30" s="40">
        <v>680</v>
      </c>
      <c r="L30" s="41">
        <v>1</v>
      </c>
      <c r="M30" s="41">
        <v>1</v>
      </c>
    </row>
    <row r="31" spans="1:13" x14ac:dyDescent="0.25">
      <c r="A31" s="295"/>
      <c r="B31" s="27">
        <v>2</v>
      </c>
      <c r="C31" s="42"/>
      <c r="D31" s="296" t="s">
        <v>50</v>
      </c>
      <c r="E31" s="296"/>
      <c r="F31" s="29">
        <v>20</v>
      </c>
      <c r="G31" s="30">
        <v>0</v>
      </c>
      <c r="H31" s="30">
        <v>0</v>
      </c>
      <c r="I31" s="31"/>
      <c r="J31" s="32"/>
      <c r="K31" s="32"/>
      <c r="L31" s="33"/>
      <c r="M31" s="33"/>
    </row>
    <row r="32" spans="1:13" x14ac:dyDescent="0.25">
      <c r="A32" s="295"/>
      <c r="B32" s="27">
        <v>3</v>
      </c>
      <c r="C32" s="42"/>
      <c r="D32" s="296" t="s">
        <v>51</v>
      </c>
      <c r="E32" s="296"/>
      <c r="F32" s="29">
        <v>21</v>
      </c>
      <c r="G32" s="30"/>
      <c r="H32" s="30"/>
      <c r="I32" s="31"/>
      <c r="J32" s="32"/>
      <c r="K32" s="32"/>
      <c r="L32" s="33"/>
      <c r="M32" s="33"/>
    </row>
    <row r="33" spans="1:13" ht="14.45" x14ac:dyDescent="0.3">
      <c r="A33" s="43" t="s">
        <v>52</v>
      </c>
      <c r="B33" s="27"/>
      <c r="C33" s="42"/>
      <c r="D33" s="296" t="s">
        <v>53</v>
      </c>
      <c r="E33" s="296"/>
      <c r="F33" s="29">
        <v>22</v>
      </c>
      <c r="G33" s="30">
        <v>191.2968249999999</v>
      </c>
      <c r="H33" s="30">
        <v>144.2968249999999</v>
      </c>
      <c r="I33" s="31">
        <v>0.75430852027993656</v>
      </c>
      <c r="J33" s="30">
        <v>149.2968249999999</v>
      </c>
      <c r="K33" s="30">
        <v>149.2968249999999</v>
      </c>
      <c r="L33" s="33">
        <v>1.0346507970636223</v>
      </c>
      <c r="M33" s="33">
        <v>1</v>
      </c>
    </row>
    <row r="34" spans="1:13" ht="14.45" x14ac:dyDescent="0.3">
      <c r="A34" s="43" t="s">
        <v>54</v>
      </c>
      <c r="B34" s="27"/>
      <c r="C34" s="42"/>
      <c r="D34" s="296" t="s">
        <v>55</v>
      </c>
      <c r="E34" s="296"/>
      <c r="F34" s="29">
        <v>23</v>
      </c>
      <c r="G34" s="30">
        <v>30.828127999999978</v>
      </c>
      <c r="H34" s="30">
        <v>23.087492000000005</v>
      </c>
      <c r="I34" s="31">
        <v>0.74890995651763292</v>
      </c>
      <c r="J34" s="32">
        <v>23.887491999999984</v>
      </c>
      <c r="K34" s="32">
        <v>23.887491999999984</v>
      </c>
      <c r="L34" s="33">
        <v>1.0346507970636212</v>
      </c>
      <c r="M34" s="33">
        <v>1</v>
      </c>
    </row>
    <row r="35" spans="1:13" ht="42.6" customHeight="1" x14ac:dyDescent="0.25">
      <c r="A35" s="43" t="s">
        <v>56</v>
      </c>
      <c r="B35" s="27"/>
      <c r="C35" s="42"/>
      <c r="D35" s="296" t="s">
        <v>57</v>
      </c>
      <c r="E35" s="296"/>
      <c r="F35" s="29">
        <v>24</v>
      </c>
      <c r="G35" s="30">
        <v>160.46869699999991</v>
      </c>
      <c r="H35" s="30">
        <v>121.2093329999999</v>
      </c>
      <c r="I35" s="31">
        <v>0.75534565473539039</v>
      </c>
      <c r="J35" s="30">
        <v>125.40933299999992</v>
      </c>
      <c r="K35" s="30">
        <v>125.40933299999992</v>
      </c>
      <c r="L35" s="33">
        <v>1.0346507970636223</v>
      </c>
      <c r="M35" s="33">
        <v>1</v>
      </c>
    </row>
    <row r="36" spans="1:13" x14ac:dyDescent="0.25">
      <c r="A36" s="295"/>
      <c r="B36" s="34">
        <v>1</v>
      </c>
      <c r="C36" s="28"/>
      <c r="D36" s="294" t="s">
        <v>58</v>
      </c>
      <c r="E36" s="294"/>
      <c r="F36" s="37">
        <v>25</v>
      </c>
      <c r="G36" s="38"/>
      <c r="H36" s="38"/>
      <c r="I36" s="39"/>
      <c r="J36" s="38">
        <v>29.859364999999983</v>
      </c>
      <c r="K36" s="38">
        <v>29.859364999999983</v>
      </c>
      <c r="L36" s="41"/>
      <c r="M36" s="41">
        <v>1</v>
      </c>
    </row>
    <row r="37" spans="1:13" x14ac:dyDescent="0.25">
      <c r="A37" s="295"/>
      <c r="B37" s="34">
        <v>2</v>
      </c>
      <c r="C37" s="28"/>
      <c r="D37" s="294" t="s">
        <v>59</v>
      </c>
      <c r="E37" s="294"/>
      <c r="F37" s="37">
        <v>26</v>
      </c>
      <c r="G37" s="38"/>
      <c r="H37" s="38"/>
      <c r="I37" s="39"/>
      <c r="J37" s="40"/>
      <c r="K37" s="40"/>
      <c r="L37" s="41"/>
      <c r="M37" s="41"/>
    </row>
    <row r="38" spans="1:13" x14ac:dyDescent="0.25">
      <c r="A38" s="295"/>
      <c r="B38" s="34">
        <v>3</v>
      </c>
      <c r="C38" s="28"/>
      <c r="D38" s="294" t="s">
        <v>60</v>
      </c>
      <c r="E38" s="294"/>
      <c r="F38" s="37">
        <v>27</v>
      </c>
      <c r="G38" s="38"/>
      <c r="H38" s="38"/>
      <c r="I38" s="39"/>
      <c r="J38" s="40"/>
      <c r="K38" s="40"/>
      <c r="L38" s="41"/>
      <c r="M38" s="41"/>
    </row>
    <row r="39" spans="1:13" x14ac:dyDescent="0.25">
      <c r="A39" s="295"/>
      <c r="B39" s="34">
        <v>4</v>
      </c>
      <c r="C39" s="28"/>
      <c r="D39" s="294" t="s">
        <v>61</v>
      </c>
      <c r="E39" s="297"/>
      <c r="F39" s="37">
        <v>28</v>
      </c>
      <c r="G39" s="38"/>
      <c r="H39" s="38"/>
      <c r="I39" s="39"/>
      <c r="J39" s="40"/>
      <c r="K39" s="40"/>
      <c r="L39" s="41"/>
      <c r="M39" s="41"/>
    </row>
    <row r="40" spans="1:13" x14ac:dyDescent="0.25">
      <c r="A40" s="295"/>
      <c r="B40" s="34">
        <v>5</v>
      </c>
      <c r="C40" s="28"/>
      <c r="D40" s="294" t="s">
        <v>62</v>
      </c>
      <c r="E40" s="294"/>
      <c r="F40" s="37">
        <v>29</v>
      </c>
      <c r="G40" s="38"/>
      <c r="H40" s="38"/>
      <c r="I40" s="39"/>
      <c r="J40" s="40"/>
      <c r="K40" s="40"/>
      <c r="L40" s="41"/>
      <c r="M40" s="41"/>
    </row>
    <row r="41" spans="1:13" ht="28.9" customHeight="1" x14ac:dyDescent="0.25">
      <c r="A41" s="295"/>
      <c r="B41" s="34">
        <v>6</v>
      </c>
      <c r="C41" s="28"/>
      <c r="D41" s="294" t="s">
        <v>63</v>
      </c>
      <c r="E41" s="294"/>
      <c r="F41" s="37">
        <v>30</v>
      </c>
      <c r="G41" s="38">
        <v>160.46869699999991</v>
      </c>
      <c r="H41" s="38">
        <v>121.2093329999999</v>
      </c>
      <c r="I41" s="39">
        <v>0.75534565473539039</v>
      </c>
      <c r="J41" s="38">
        <v>95.549967999999936</v>
      </c>
      <c r="K41" s="38">
        <v>95.549967999999936</v>
      </c>
      <c r="L41" s="41">
        <v>0.78830536919133132</v>
      </c>
      <c r="M41" s="41">
        <v>1</v>
      </c>
    </row>
    <row r="42" spans="1:13" ht="43.9" customHeight="1" x14ac:dyDescent="0.25">
      <c r="A42" s="295"/>
      <c r="B42" s="34">
        <v>7</v>
      </c>
      <c r="C42" s="28"/>
      <c r="D42" s="294" t="s">
        <v>64</v>
      </c>
      <c r="E42" s="294"/>
      <c r="F42" s="37">
        <v>31</v>
      </c>
      <c r="G42" s="38">
        <v>16.046869699999991</v>
      </c>
      <c r="H42" s="38">
        <v>12.12093329999999</v>
      </c>
      <c r="I42" s="39">
        <v>0.75534565473539028</v>
      </c>
      <c r="J42" s="38">
        <v>12.540933299999992</v>
      </c>
      <c r="K42" s="38">
        <v>12.540933299999992</v>
      </c>
      <c r="L42" s="41">
        <v>1.0346507970636223</v>
      </c>
      <c r="M42" s="41">
        <v>1</v>
      </c>
    </row>
    <row r="43" spans="1:13" ht="70.900000000000006" customHeight="1" x14ac:dyDescent="0.25">
      <c r="A43" s="295"/>
      <c r="B43" s="34">
        <v>8</v>
      </c>
      <c r="C43" s="28"/>
      <c r="D43" s="294" t="s">
        <v>65</v>
      </c>
      <c r="E43" s="294"/>
      <c r="F43" s="37">
        <v>32</v>
      </c>
      <c r="G43" s="38">
        <v>80.234348499999953</v>
      </c>
      <c r="H43" s="38">
        <v>60.604666499999951</v>
      </c>
      <c r="I43" s="39">
        <v>0.75534565473539039</v>
      </c>
      <c r="J43" s="38">
        <v>62.704666499999959</v>
      </c>
      <c r="K43" s="38">
        <v>62.704666499999959</v>
      </c>
      <c r="L43" s="41">
        <v>1.0346507970636223</v>
      </c>
      <c r="M43" s="41">
        <v>1</v>
      </c>
    </row>
    <row r="44" spans="1:13" x14ac:dyDescent="0.25">
      <c r="A44" s="295"/>
      <c r="B44" s="34"/>
      <c r="C44" s="28" t="s">
        <v>22</v>
      </c>
      <c r="D44" s="294" t="s">
        <v>66</v>
      </c>
      <c r="E44" s="294"/>
      <c r="F44" s="37">
        <v>33</v>
      </c>
      <c r="G44" s="38"/>
      <c r="H44" s="38"/>
      <c r="I44" s="39"/>
      <c r="J44" s="40"/>
      <c r="K44" s="40"/>
      <c r="L44" s="41"/>
      <c r="M44" s="41"/>
    </row>
    <row r="45" spans="1:13" x14ac:dyDescent="0.25">
      <c r="A45" s="295"/>
      <c r="B45" s="34"/>
      <c r="C45" s="28" t="s">
        <v>24</v>
      </c>
      <c r="D45" s="294" t="s">
        <v>67</v>
      </c>
      <c r="E45" s="294"/>
      <c r="F45" s="37" t="s">
        <v>68</v>
      </c>
      <c r="G45" s="38">
        <v>80.234348499999953</v>
      </c>
      <c r="H45" s="38">
        <v>60.604666499999951</v>
      </c>
      <c r="I45" s="39">
        <v>0.75534565473539039</v>
      </c>
      <c r="J45" s="38">
        <v>62.704666499999959</v>
      </c>
      <c r="K45" s="38">
        <v>62.704666499999959</v>
      </c>
      <c r="L45" s="41">
        <v>1.0346507970636223</v>
      </c>
      <c r="M45" s="41">
        <v>1</v>
      </c>
    </row>
    <row r="46" spans="1:13" x14ac:dyDescent="0.25">
      <c r="A46" s="295"/>
      <c r="B46" s="34"/>
      <c r="C46" s="28" t="s">
        <v>69</v>
      </c>
      <c r="D46" s="294" t="s">
        <v>70</v>
      </c>
      <c r="E46" s="294"/>
      <c r="F46" s="37">
        <v>34</v>
      </c>
      <c r="G46" s="38"/>
      <c r="H46" s="38"/>
      <c r="I46" s="39"/>
      <c r="J46" s="40"/>
      <c r="K46" s="40"/>
      <c r="L46" s="41"/>
      <c r="M46" s="41"/>
    </row>
    <row r="47" spans="1:13" x14ac:dyDescent="0.25">
      <c r="A47" s="295"/>
      <c r="B47" s="34">
        <v>9</v>
      </c>
      <c r="C47" s="28"/>
      <c r="D47" s="294" t="s">
        <v>71</v>
      </c>
      <c r="E47" s="294"/>
      <c r="F47" s="37">
        <v>35</v>
      </c>
      <c r="G47" s="38">
        <v>64.187478799999951</v>
      </c>
      <c r="H47" s="38">
        <v>48.483733199999961</v>
      </c>
      <c r="I47" s="39">
        <v>0.7553456547353905</v>
      </c>
      <c r="J47" s="38">
        <v>20.304368199999985</v>
      </c>
      <c r="K47" s="38">
        <v>20.304368199999985</v>
      </c>
      <c r="L47" s="41">
        <v>0.4187872273828947</v>
      </c>
      <c r="M47" s="41">
        <v>1</v>
      </c>
    </row>
    <row r="48" spans="1:13" ht="14.45" x14ac:dyDescent="0.3">
      <c r="A48" s="48" t="s">
        <v>72</v>
      </c>
      <c r="B48" s="34"/>
      <c r="C48" s="28"/>
      <c r="D48" s="294" t="s">
        <v>73</v>
      </c>
      <c r="E48" s="294"/>
      <c r="F48" s="37">
        <v>36</v>
      </c>
      <c r="G48" s="38"/>
      <c r="H48" s="38"/>
      <c r="I48" s="39"/>
      <c r="J48" s="40"/>
      <c r="K48" s="40"/>
      <c r="L48" s="41"/>
      <c r="M48" s="41"/>
    </row>
    <row r="49" spans="1:13" ht="14.45" x14ac:dyDescent="0.3">
      <c r="A49" s="48" t="s">
        <v>74</v>
      </c>
      <c r="B49" s="34"/>
      <c r="C49" s="28"/>
      <c r="D49" s="294" t="s">
        <v>75</v>
      </c>
      <c r="E49" s="294"/>
      <c r="F49" s="37">
        <v>37</v>
      </c>
      <c r="G49" s="38"/>
      <c r="H49" s="38"/>
      <c r="I49" s="39"/>
      <c r="J49" s="40"/>
      <c r="K49" s="40"/>
      <c r="L49" s="41"/>
      <c r="M49" s="41"/>
    </row>
    <row r="50" spans="1:13" ht="14.45" x14ac:dyDescent="0.3">
      <c r="A50" s="48"/>
      <c r="B50" s="34"/>
      <c r="C50" s="28" t="s">
        <v>22</v>
      </c>
      <c r="D50" s="294" t="s">
        <v>76</v>
      </c>
      <c r="E50" s="294"/>
      <c r="F50" s="37">
        <v>38</v>
      </c>
      <c r="G50" s="38"/>
      <c r="H50" s="38"/>
      <c r="I50" s="39"/>
      <c r="J50" s="40"/>
      <c r="K50" s="40"/>
      <c r="L50" s="41"/>
      <c r="M50" s="41"/>
    </row>
    <row r="51" spans="1:13" ht="14.45" x14ac:dyDescent="0.3">
      <c r="A51" s="48"/>
      <c r="B51" s="34"/>
      <c r="C51" s="28" t="s">
        <v>24</v>
      </c>
      <c r="D51" s="294" t="s">
        <v>77</v>
      </c>
      <c r="E51" s="294"/>
      <c r="F51" s="37">
        <v>39</v>
      </c>
      <c r="G51" s="38"/>
      <c r="H51" s="38"/>
      <c r="I51" s="39"/>
      <c r="J51" s="40"/>
      <c r="K51" s="40"/>
      <c r="L51" s="41"/>
      <c r="M51" s="41"/>
    </row>
    <row r="52" spans="1:13" ht="14.45" x14ac:dyDescent="0.3">
      <c r="A52" s="48"/>
      <c r="B52" s="34"/>
      <c r="C52" s="28" t="s">
        <v>69</v>
      </c>
      <c r="D52" s="294" t="s">
        <v>78</v>
      </c>
      <c r="E52" s="294"/>
      <c r="F52" s="37">
        <v>40</v>
      </c>
      <c r="G52" s="38"/>
      <c r="H52" s="38"/>
      <c r="I52" s="39"/>
      <c r="J52" s="40"/>
      <c r="K52" s="40"/>
      <c r="L52" s="41"/>
      <c r="M52" s="41"/>
    </row>
    <row r="53" spans="1:13" ht="14.45" x14ac:dyDescent="0.3">
      <c r="A53" s="48"/>
      <c r="B53" s="34"/>
      <c r="C53" s="28" t="s">
        <v>79</v>
      </c>
      <c r="D53" s="294" t="s">
        <v>80</v>
      </c>
      <c r="E53" s="294"/>
      <c r="F53" s="37">
        <v>41</v>
      </c>
      <c r="G53" s="38"/>
      <c r="H53" s="38"/>
      <c r="I53" s="39"/>
      <c r="J53" s="40"/>
      <c r="K53" s="40"/>
      <c r="L53" s="41"/>
      <c r="M53" s="41"/>
    </row>
    <row r="54" spans="1:13" ht="14.45" x14ac:dyDescent="0.3">
      <c r="A54" s="48"/>
      <c r="B54" s="34"/>
      <c r="C54" s="28" t="s">
        <v>81</v>
      </c>
      <c r="D54" s="294" t="s">
        <v>82</v>
      </c>
      <c r="E54" s="294"/>
      <c r="F54" s="37">
        <v>42</v>
      </c>
      <c r="G54" s="38"/>
      <c r="H54" s="38"/>
      <c r="I54" s="39"/>
      <c r="J54" s="40"/>
      <c r="K54" s="40"/>
      <c r="L54" s="41"/>
      <c r="M54" s="41"/>
    </row>
    <row r="55" spans="1:13" ht="30" x14ac:dyDescent="0.25">
      <c r="A55" s="48" t="s">
        <v>83</v>
      </c>
      <c r="B55" s="34"/>
      <c r="C55" s="28"/>
      <c r="D55" s="294" t="s">
        <v>84</v>
      </c>
      <c r="E55" s="294"/>
      <c r="F55" s="37">
        <v>43</v>
      </c>
      <c r="G55" s="38">
        <v>1304</v>
      </c>
      <c r="H55" s="38">
        <v>1304</v>
      </c>
      <c r="I55" s="39">
        <v>1</v>
      </c>
      <c r="J55" s="40">
        <v>1773.0090347</v>
      </c>
      <c r="K55" s="40">
        <v>1773.0090347</v>
      </c>
      <c r="L55" s="41">
        <v>1.3596695051380367</v>
      </c>
      <c r="M55" s="41">
        <v>1</v>
      </c>
    </row>
    <row r="56" spans="1:13" x14ac:dyDescent="0.25">
      <c r="A56" s="48"/>
      <c r="B56" s="34">
        <v>1</v>
      </c>
      <c r="C56" s="28"/>
      <c r="D56" s="294" t="s">
        <v>85</v>
      </c>
      <c r="E56" s="294"/>
      <c r="F56" s="37">
        <v>44</v>
      </c>
      <c r="G56" s="38"/>
      <c r="H56" s="38"/>
      <c r="I56" s="39"/>
      <c r="J56" s="40"/>
      <c r="K56" s="40"/>
      <c r="L56" s="41"/>
      <c r="M56" s="41"/>
    </row>
    <row r="57" spans="1:13" ht="30" x14ac:dyDescent="0.25">
      <c r="A57" s="48"/>
      <c r="B57" s="34"/>
      <c r="C57" s="28"/>
      <c r="D57" s="35"/>
      <c r="E57" s="35" t="s">
        <v>86</v>
      </c>
      <c r="F57" s="37">
        <v>45</v>
      </c>
      <c r="G57" s="38"/>
      <c r="H57" s="38"/>
      <c r="I57" s="39"/>
      <c r="J57" s="40"/>
      <c r="K57" s="40"/>
      <c r="L57" s="41"/>
      <c r="M57" s="41"/>
    </row>
    <row r="58" spans="1:13" x14ac:dyDescent="0.25">
      <c r="A58" s="48" t="s">
        <v>87</v>
      </c>
      <c r="B58" s="34"/>
      <c r="C58" s="28"/>
      <c r="D58" s="294" t="s">
        <v>88</v>
      </c>
      <c r="E58" s="294"/>
      <c r="F58" s="37">
        <v>46</v>
      </c>
      <c r="G58" s="38">
        <v>1265</v>
      </c>
      <c r="H58" s="38">
        <v>1265</v>
      </c>
      <c r="I58" s="39">
        <v>1</v>
      </c>
      <c r="J58" s="40">
        <v>1000</v>
      </c>
      <c r="K58" s="40">
        <v>1000</v>
      </c>
      <c r="L58" s="41">
        <v>0.79051383399209485</v>
      </c>
      <c r="M58" s="41">
        <v>1</v>
      </c>
    </row>
    <row r="59" spans="1:13" ht="14.45" x14ac:dyDescent="0.3">
      <c r="A59" s="48" t="s">
        <v>89</v>
      </c>
      <c r="B59" s="34"/>
      <c r="C59" s="28"/>
      <c r="D59" s="294" t="s">
        <v>90</v>
      </c>
      <c r="E59" s="294"/>
      <c r="F59" s="37">
        <v>47</v>
      </c>
      <c r="G59" s="38"/>
      <c r="H59" s="38"/>
      <c r="I59" s="39"/>
      <c r="J59" s="40"/>
      <c r="K59" s="40"/>
      <c r="L59" s="41"/>
      <c r="M59" s="41"/>
    </row>
    <row r="60" spans="1:13" x14ac:dyDescent="0.25">
      <c r="A60" s="295"/>
      <c r="B60" s="34">
        <v>1</v>
      </c>
      <c r="C60" s="28"/>
      <c r="D60" s="294" t="s">
        <v>91</v>
      </c>
      <c r="E60" s="294"/>
      <c r="F60" s="37">
        <v>48</v>
      </c>
      <c r="G60" s="38">
        <v>31</v>
      </c>
      <c r="H60" s="38">
        <v>31</v>
      </c>
      <c r="I60" s="39">
        <v>1</v>
      </c>
      <c r="J60" s="40">
        <v>31</v>
      </c>
      <c r="K60" s="40">
        <v>31</v>
      </c>
      <c r="L60" s="41">
        <v>1</v>
      </c>
      <c r="M60" s="41">
        <v>1</v>
      </c>
    </row>
    <row r="61" spans="1:13" x14ac:dyDescent="0.25">
      <c r="A61" s="295"/>
      <c r="B61" s="34">
        <v>2</v>
      </c>
      <c r="C61" s="28"/>
      <c r="D61" s="294" t="s">
        <v>92</v>
      </c>
      <c r="E61" s="294"/>
      <c r="F61" s="37">
        <v>49</v>
      </c>
      <c r="G61" s="38">
        <v>31</v>
      </c>
      <c r="H61" s="38">
        <v>31</v>
      </c>
      <c r="I61" s="39">
        <v>1</v>
      </c>
      <c r="J61" s="40">
        <v>31</v>
      </c>
      <c r="K61" s="40">
        <v>31</v>
      </c>
      <c r="L61" s="41">
        <v>1</v>
      </c>
      <c r="M61" s="41">
        <v>1</v>
      </c>
    </row>
    <row r="62" spans="1:13" x14ac:dyDescent="0.25">
      <c r="A62" s="295"/>
      <c r="B62" s="34">
        <v>3</v>
      </c>
      <c r="C62" s="28"/>
      <c r="D62" s="294" t="s">
        <v>93</v>
      </c>
      <c r="E62" s="294"/>
      <c r="F62" s="37">
        <v>50</v>
      </c>
      <c r="G62" s="38">
        <v>4171</v>
      </c>
      <c r="H62" s="38">
        <v>4171.4516129032254</v>
      </c>
      <c r="I62" s="39">
        <v>1.0001082744913032</v>
      </c>
      <c r="J62" s="38">
        <v>4171.4516129032254</v>
      </c>
      <c r="K62" s="38">
        <v>4171.4516129032254</v>
      </c>
      <c r="L62" s="41">
        <v>1</v>
      </c>
      <c r="M62" s="41">
        <v>1</v>
      </c>
    </row>
    <row r="63" spans="1:13" x14ac:dyDescent="0.25">
      <c r="A63" s="295"/>
      <c r="B63" s="34">
        <v>4</v>
      </c>
      <c r="C63" s="28"/>
      <c r="D63" s="294" t="s">
        <v>94</v>
      </c>
      <c r="E63" s="294"/>
      <c r="F63" s="37">
        <v>51</v>
      </c>
      <c r="G63" s="38">
        <v>3854</v>
      </c>
      <c r="H63" s="38">
        <v>3854.2473118279568</v>
      </c>
      <c r="I63" s="39">
        <v>1.0000641701681259</v>
      </c>
      <c r="J63" s="38">
        <v>3854.2473118279568</v>
      </c>
      <c r="K63" s="38">
        <v>3854.2473118279568</v>
      </c>
      <c r="L63" s="41">
        <v>1</v>
      </c>
      <c r="M63" s="41">
        <v>1</v>
      </c>
    </row>
    <row r="64" spans="1:13" x14ac:dyDescent="0.25">
      <c r="A64" s="295"/>
      <c r="B64" s="34">
        <v>5</v>
      </c>
      <c r="C64" s="28"/>
      <c r="D64" s="294" t="s">
        <v>95</v>
      </c>
      <c r="E64" s="294"/>
      <c r="F64" s="37">
        <v>52</v>
      </c>
      <c r="G64" s="38">
        <v>133.12903225806451</v>
      </c>
      <c r="H64" s="38">
        <v>120.38709677419355</v>
      </c>
      <c r="I64" s="39">
        <v>0.90428882965834756</v>
      </c>
      <c r="J64" s="38">
        <v>120.38709677419355</v>
      </c>
      <c r="K64" s="38">
        <v>120.38709677419355</v>
      </c>
      <c r="L64" s="41">
        <v>1</v>
      </c>
      <c r="M64" s="41">
        <v>1</v>
      </c>
    </row>
    <row r="65" spans="1:13" x14ac:dyDescent="0.25">
      <c r="A65" s="295"/>
      <c r="B65" s="34">
        <v>6</v>
      </c>
      <c r="C65" s="28"/>
      <c r="D65" s="294" t="s">
        <v>96</v>
      </c>
      <c r="E65" s="294"/>
      <c r="F65" s="37">
        <v>53</v>
      </c>
      <c r="G65" s="38"/>
      <c r="H65" s="38"/>
      <c r="I65" s="39"/>
      <c r="J65" s="40"/>
      <c r="K65" s="40"/>
      <c r="L65" s="41"/>
      <c r="M65" s="41"/>
    </row>
    <row r="66" spans="1:13" x14ac:dyDescent="0.25">
      <c r="A66" s="295"/>
      <c r="B66" s="34">
        <v>7</v>
      </c>
      <c r="C66" s="28"/>
      <c r="D66" s="294" t="s">
        <v>97</v>
      </c>
      <c r="E66" s="294"/>
      <c r="F66" s="37">
        <v>54</v>
      </c>
      <c r="G66" s="38"/>
      <c r="H66" s="38"/>
      <c r="I66" s="39"/>
      <c r="J66" s="40"/>
      <c r="K66" s="40"/>
      <c r="L66" s="41"/>
      <c r="M66" s="41"/>
    </row>
    <row r="67" spans="1:13" x14ac:dyDescent="0.25">
      <c r="A67" s="295"/>
      <c r="B67" s="34">
        <v>8</v>
      </c>
      <c r="C67" s="28"/>
      <c r="D67" s="294" t="s">
        <v>98</v>
      </c>
      <c r="E67" s="294"/>
      <c r="F67" s="37">
        <v>55</v>
      </c>
      <c r="G67" s="38">
        <v>953.78187364097607</v>
      </c>
      <c r="H67" s="38">
        <v>961.45918135683758</v>
      </c>
      <c r="I67" s="39">
        <v>1.0080493327961393</v>
      </c>
      <c r="J67" s="38">
        <v>960.17689383835693</v>
      </c>
      <c r="K67" s="38">
        <v>960.17689383835693</v>
      </c>
      <c r="L67" s="41">
        <v>0.99866631101627112</v>
      </c>
      <c r="M67" s="41">
        <v>1</v>
      </c>
    </row>
    <row r="68" spans="1:13" x14ac:dyDescent="0.25">
      <c r="A68" s="295"/>
      <c r="B68" s="34">
        <v>9</v>
      </c>
      <c r="C68" s="28"/>
      <c r="D68" s="294" t="s">
        <v>99</v>
      </c>
      <c r="E68" s="294"/>
      <c r="F68" s="37">
        <v>56</v>
      </c>
      <c r="G68" s="38"/>
      <c r="H68" s="38">
        <v>0</v>
      </c>
      <c r="I68" s="39"/>
      <c r="J68" s="40"/>
      <c r="K68" s="40"/>
      <c r="L68" s="41"/>
      <c r="M68" s="41"/>
    </row>
    <row r="69" spans="1:13" x14ac:dyDescent="0.25">
      <c r="A69" s="295"/>
      <c r="B69" s="34">
        <v>10</v>
      </c>
      <c r="C69" s="28"/>
      <c r="D69" s="294" t="s">
        <v>100</v>
      </c>
      <c r="E69" s="294"/>
      <c r="F69" s="37">
        <v>57</v>
      </c>
      <c r="G69" s="38">
        <v>992</v>
      </c>
      <c r="H69" s="38">
        <v>992</v>
      </c>
      <c r="I69" s="31"/>
      <c r="J69" s="40"/>
      <c r="K69" s="40"/>
      <c r="L69" s="41"/>
      <c r="M69" s="41"/>
    </row>
    <row r="70" spans="1:13" ht="14.45" x14ac:dyDescent="0.3">
      <c r="D70" s="49"/>
      <c r="E70" s="290"/>
      <c r="F70" s="290"/>
      <c r="G70" s="290"/>
      <c r="H70" s="290"/>
    </row>
    <row r="71" spans="1:13" ht="14.45" x14ac:dyDescent="0.3">
      <c r="D71" s="49"/>
      <c r="E71" s="49"/>
    </row>
    <row r="72" spans="1:13" ht="14.45" x14ac:dyDescent="0.3">
      <c r="E72" s="10" t="s">
        <v>101</v>
      </c>
      <c r="H72" s="7" t="s">
        <v>102</v>
      </c>
    </row>
    <row r="73" spans="1:13" ht="14.45" x14ac:dyDescent="0.3">
      <c r="E73" s="10" t="s">
        <v>103</v>
      </c>
      <c r="H73" s="7" t="s">
        <v>104</v>
      </c>
    </row>
    <row r="74" spans="1:13" ht="14.45" x14ac:dyDescent="0.3">
      <c r="E74" s="291"/>
      <c r="F74" s="291"/>
      <c r="G74" s="291"/>
      <c r="H74" s="291"/>
      <c r="I74" s="291"/>
    </row>
    <row r="77" spans="1:13" ht="14.45" x14ac:dyDescent="0.3">
      <c r="A77" s="292"/>
      <c r="B77" s="292"/>
      <c r="C77" s="293"/>
      <c r="D77" s="293"/>
      <c r="E77" s="293"/>
      <c r="F77" s="293"/>
      <c r="G77" s="293"/>
      <c r="H77" s="293"/>
      <c r="I77" s="293"/>
    </row>
  </sheetData>
  <mergeCells count="70">
    <mergeCell ref="A6:M6"/>
    <mergeCell ref="A9:C10"/>
    <mergeCell ref="D9:E10"/>
    <mergeCell ref="F9:F10"/>
    <mergeCell ref="G9:G10"/>
    <mergeCell ref="H9:H10"/>
    <mergeCell ref="I9:I10"/>
    <mergeCell ref="J9:J10"/>
    <mergeCell ref="K9:K10"/>
    <mergeCell ref="L9:M9"/>
    <mergeCell ref="B11:C11"/>
    <mergeCell ref="D11:E11"/>
    <mergeCell ref="D12:E12"/>
    <mergeCell ref="A13:A17"/>
    <mergeCell ref="D13:E13"/>
    <mergeCell ref="D16:E16"/>
    <mergeCell ref="D17:E17"/>
    <mergeCell ref="D18:E18"/>
    <mergeCell ref="A19:A32"/>
    <mergeCell ref="D19:E19"/>
    <mergeCell ref="B20:B30"/>
    <mergeCell ref="D20:E20"/>
    <mergeCell ref="D21:E21"/>
    <mergeCell ref="D22:E22"/>
    <mergeCell ref="D30:E30"/>
    <mergeCell ref="D31:E31"/>
    <mergeCell ref="D32:E32"/>
    <mergeCell ref="D33:E33"/>
    <mergeCell ref="D34:E34"/>
    <mergeCell ref="D35:E35"/>
    <mergeCell ref="A36:A47"/>
    <mergeCell ref="D36:E36"/>
    <mergeCell ref="D37:E37"/>
    <mergeCell ref="D38:E38"/>
    <mergeCell ref="D39:E39"/>
    <mergeCell ref="D40:E40"/>
    <mergeCell ref="D41:E41"/>
    <mergeCell ref="D53:E53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A60:A69"/>
    <mergeCell ref="D60:E60"/>
    <mergeCell ref="D61:E61"/>
    <mergeCell ref="D62:E62"/>
    <mergeCell ref="D63:E63"/>
    <mergeCell ref="D69:E69"/>
    <mergeCell ref="D54:E54"/>
    <mergeCell ref="D55:E55"/>
    <mergeCell ref="D56:E56"/>
    <mergeCell ref="D58:E58"/>
    <mergeCell ref="D59:E59"/>
    <mergeCell ref="D64:E64"/>
    <mergeCell ref="D65:E65"/>
    <mergeCell ref="D66:E66"/>
    <mergeCell ref="D67:E67"/>
    <mergeCell ref="D68:E68"/>
    <mergeCell ref="E70:H70"/>
    <mergeCell ref="E74:F74"/>
    <mergeCell ref="G74:I74"/>
    <mergeCell ref="A77:B77"/>
    <mergeCell ref="C77:I77"/>
  </mergeCells>
  <pageMargins left="0.11811023622047245" right="0.11811023622047245" top="0.15748031496062992" bottom="0.1574803149606299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4"/>
  <sheetViews>
    <sheetView tabSelected="1" view="pageBreakPreview" topLeftCell="A64" zoomScale="80" zoomScaleNormal="100" zoomScaleSheetLayoutView="80" workbookViewId="0">
      <selection activeCell="E68" sqref="E68"/>
    </sheetView>
  </sheetViews>
  <sheetFormatPr defaultRowHeight="15" x14ac:dyDescent="0.25"/>
  <cols>
    <col min="1" max="1" width="4.7109375" style="56" customWidth="1"/>
    <col min="2" max="2" width="3.42578125" style="56" customWidth="1"/>
    <col min="3" max="3" width="3.7109375" style="56" customWidth="1"/>
    <col min="4" max="4" width="4.5703125" style="56" customWidth="1"/>
    <col min="5" max="5" width="23.28515625" style="57" customWidth="1"/>
    <col min="6" max="6" width="5" style="58" customWidth="1"/>
    <col min="7" max="7" width="8.7109375" style="59" customWidth="1"/>
    <col min="8" max="8" width="9.28515625" style="60" customWidth="1"/>
    <col min="9" max="11" width="9.28515625" style="61" customWidth="1"/>
    <col min="12" max="12" width="9.28515625" style="62" customWidth="1"/>
    <col min="13" max="13" width="10.140625" style="63" customWidth="1"/>
    <col min="14" max="14" width="4.28515625" style="61" customWidth="1"/>
    <col min="15" max="15" width="5.7109375" style="61" customWidth="1"/>
    <col min="16" max="16" width="6.42578125" style="60" customWidth="1"/>
    <col min="17" max="17" width="7.28515625" style="60" customWidth="1"/>
    <col min="18" max="18" width="7.42578125" style="60" customWidth="1"/>
    <col min="19" max="19" width="7.28515625" style="60" customWidth="1"/>
  </cols>
  <sheetData>
    <row r="1" spans="1:19" ht="14.45" x14ac:dyDescent="0.3">
      <c r="A1" s="1" t="s">
        <v>0</v>
      </c>
      <c r="B1" s="2"/>
      <c r="C1" s="3"/>
      <c r="D1" s="2"/>
      <c r="E1" s="4"/>
      <c r="F1" s="51"/>
      <c r="G1" s="51"/>
      <c r="H1" s="52"/>
      <c r="I1" s="52"/>
      <c r="J1" s="52"/>
      <c r="K1" s="52"/>
      <c r="L1" s="53"/>
      <c r="M1" s="54"/>
      <c r="N1" s="52"/>
      <c r="O1" s="52"/>
      <c r="P1" s="55"/>
      <c r="Q1" s="55"/>
      <c r="R1" s="55" t="s">
        <v>105</v>
      </c>
      <c r="S1" s="55"/>
    </row>
    <row r="2" spans="1:19" ht="14.45" x14ac:dyDescent="0.3">
      <c r="A2" s="1" t="s">
        <v>1</v>
      </c>
      <c r="B2" s="2"/>
      <c r="C2" s="3"/>
      <c r="D2" s="2"/>
      <c r="E2" s="1" t="s">
        <v>2</v>
      </c>
      <c r="F2" s="2"/>
      <c r="G2" s="2"/>
      <c r="H2" s="4"/>
      <c r="I2" s="52"/>
      <c r="J2" s="52"/>
      <c r="K2" s="52"/>
      <c r="L2" s="53"/>
      <c r="M2" s="54"/>
      <c r="N2" s="52"/>
      <c r="O2" s="52"/>
      <c r="P2" s="55"/>
      <c r="Q2" s="55"/>
      <c r="R2" s="55"/>
      <c r="S2" s="55"/>
    </row>
    <row r="3" spans="1:19" ht="14.45" x14ac:dyDescent="0.3">
      <c r="A3" s="1" t="s">
        <v>3</v>
      </c>
      <c r="B3" s="2"/>
      <c r="C3" s="3"/>
      <c r="D3" s="2"/>
      <c r="E3" s="4"/>
      <c r="F3" s="51"/>
      <c r="G3" s="51"/>
      <c r="H3" s="52"/>
      <c r="I3" s="52"/>
      <c r="J3" s="52"/>
      <c r="K3" s="52"/>
      <c r="L3" s="53"/>
      <c r="M3" s="54"/>
      <c r="N3" s="52"/>
      <c r="O3" s="52"/>
      <c r="P3" s="55"/>
      <c r="Q3" s="55"/>
      <c r="R3" s="55"/>
      <c r="S3" s="55"/>
    </row>
    <row r="4" spans="1:19" ht="16.5" x14ac:dyDescent="0.25">
      <c r="A4" s="348" t="s">
        <v>106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6" spans="1:19" x14ac:dyDescent="0.25">
      <c r="A6" s="349"/>
      <c r="B6" s="350"/>
      <c r="C6" s="351"/>
      <c r="D6" s="349" t="s">
        <v>7</v>
      </c>
      <c r="E6" s="351"/>
      <c r="F6" s="343" t="s">
        <v>8</v>
      </c>
      <c r="G6" s="316" t="s">
        <v>107</v>
      </c>
      <c r="H6" s="316"/>
      <c r="I6" s="316"/>
      <c r="J6" s="341" t="s">
        <v>108</v>
      </c>
      <c r="K6" s="345"/>
      <c r="L6" s="342"/>
      <c r="M6" s="343" t="s">
        <v>10</v>
      </c>
      <c r="N6" s="64" t="s">
        <v>14</v>
      </c>
      <c r="O6" s="64" t="s">
        <v>14</v>
      </c>
      <c r="P6" s="316" t="s">
        <v>109</v>
      </c>
      <c r="Q6" s="316"/>
      <c r="R6" s="316"/>
      <c r="S6" s="316"/>
    </row>
    <row r="7" spans="1:19" x14ac:dyDescent="0.25">
      <c r="A7" s="352"/>
      <c r="B7" s="353"/>
      <c r="C7" s="354"/>
      <c r="D7" s="352"/>
      <c r="E7" s="354"/>
      <c r="F7" s="358"/>
      <c r="G7" s="359" t="s">
        <v>110</v>
      </c>
      <c r="H7" s="360"/>
      <c r="I7" s="343" t="s">
        <v>111</v>
      </c>
      <c r="J7" s="341" t="s">
        <v>112</v>
      </c>
      <c r="K7" s="342"/>
      <c r="L7" s="343" t="s">
        <v>113</v>
      </c>
      <c r="M7" s="358"/>
      <c r="N7" s="65"/>
      <c r="O7" s="65"/>
      <c r="P7" s="341" t="s">
        <v>114</v>
      </c>
      <c r="Q7" s="345"/>
      <c r="R7" s="345"/>
      <c r="S7" s="342"/>
    </row>
    <row r="8" spans="1:19" ht="57" x14ac:dyDescent="0.25">
      <c r="A8" s="355"/>
      <c r="B8" s="356"/>
      <c r="C8" s="357"/>
      <c r="D8" s="355"/>
      <c r="E8" s="357"/>
      <c r="F8" s="344"/>
      <c r="G8" s="50" t="s">
        <v>115</v>
      </c>
      <c r="H8" s="50" t="s">
        <v>116</v>
      </c>
      <c r="I8" s="344"/>
      <c r="J8" s="50" t="s">
        <v>115</v>
      </c>
      <c r="K8" s="50" t="s">
        <v>116</v>
      </c>
      <c r="L8" s="344"/>
      <c r="M8" s="344"/>
      <c r="N8" s="66" t="s">
        <v>117</v>
      </c>
      <c r="O8" s="66" t="s">
        <v>118</v>
      </c>
      <c r="P8" s="66" t="s">
        <v>119</v>
      </c>
      <c r="Q8" s="66" t="s">
        <v>120</v>
      </c>
      <c r="R8" s="66" t="s">
        <v>121</v>
      </c>
      <c r="S8" s="66" t="s">
        <v>122</v>
      </c>
    </row>
    <row r="9" spans="1:19" ht="14.45" x14ac:dyDescent="0.3">
      <c r="A9" s="67">
        <v>0</v>
      </c>
      <c r="B9" s="346">
        <v>1</v>
      </c>
      <c r="C9" s="346"/>
      <c r="D9" s="347">
        <v>2</v>
      </c>
      <c r="E9" s="347"/>
      <c r="F9" s="68">
        <v>3</v>
      </c>
      <c r="G9" s="68">
        <v>4</v>
      </c>
      <c r="H9" s="68" t="s">
        <v>123</v>
      </c>
      <c r="I9" s="68">
        <v>5</v>
      </c>
      <c r="J9" s="68">
        <v>6</v>
      </c>
      <c r="K9" s="68" t="s">
        <v>124</v>
      </c>
      <c r="L9" s="68">
        <v>7</v>
      </c>
      <c r="M9" s="68">
        <v>8</v>
      </c>
      <c r="N9" s="68">
        <v>9</v>
      </c>
      <c r="O9" s="68">
        <v>10</v>
      </c>
      <c r="P9" s="68" t="s">
        <v>124</v>
      </c>
      <c r="Q9" s="68" t="s">
        <v>125</v>
      </c>
      <c r="R9" s="68" t="s">
        <v>126</v>
      </c>
      <c r="S9" s="68">
        <v>6</v>
      </c>
    </row>
    <row r="10" spans="1:19" ht="14.45" x14ac:dyDescent="0.3">
      <c r="A10" s="70" t="s">
        <v>19</v>
      </c>
      <c r="B10" s="70"/>
      <c r="C10" s="70"/>
      <c r="D10" s="319" t="s">
        <v>127</v>
      </c>
      <c r="E10" s="319"/>
      <c r="F10" s="68">
        <v>1</v>
      </c>
      <c r="G10" s="71">
        <v>4138</v>
      </c>
      <c r="H10" s="71">
        <v>4138</v>
      </c>
      <c r="I10" s="71">
        <v>4104.9555999999993</v>
      </c>
      <c r="J10" s="71">
        <v>4139</v>
      </c>
      <c r="K10" s="71">
        <v>4139</v>
      </c>
      <c r="L10" s="71">
        <v>2268</v>
      </c>
      <c r="M10" s="71">
        <v>3744</v>
      </c>
      <c r="N10" s="71">
        <v>91.206833028839597</v>
      </c>
      <c r="O10" s="71">
        <v>90.456632036723846</v>
      </c>
      <c r="P10" s="71">
        <v>1319</v>
      </c>
      <c r="Q10" s="71">
        <v>2248</v>
      </c>
      <c r="R10" s="71">
        <v>2795</v>
      </c>
      <c r="S10" s="71">
        <v>3744</v>
      </c>
    </row>
    <row r="11" spans="1:19" x14ac:dyDescent="0.25">
      <c r="A11" s="331"/>
      <c r="B11" s="69">
        <v>1</v>
      </c>
      <c r="C11" s="70"/>
      <c r="D11" s="319" t="s">
        <v>128</v>
      </c>
      <c r="E11" s="319"/>
      <c r="F11" s="68">
        <v>2</v>
      </c>
      <c r="G11" s="71">
        <v>4126</v>
      </c>
      <c r="H11" s="71">
        <v>4126</v>
      </c>
      <c r="I11" s="71">
        <v>4092.0045999999998</v>
      </c>
      <c r="J11" s="71">
        <v>4127</v>
      </c>
      <c r="K11" s="71">
        <v>4127</v>
      </c>
      <c r="L11" s="71">
        <v>2262</v>
      </c>
      <c r="M11" s="71">
        <v>3732</v>
      </c>
      <c r="N11" s="71">
        <v>91.202243516539554</v>
      </c>
      <c r="O11" s="71">
        <v>90.428882965834745</v>
      </c>
      <c r="P11" s="71">
        <v>1316</v>
      </c>
      <c r="Q11" s="71">
        <v>2242</v>
      </c>
      <c r="R11" s="71">
        <v>2786</v>
      </c>
      <c r="S11" s="71">
        <v>3732</v>
      </c>
    </row>
    <row r="12" spans="1:19" x14ac:dyDescent="0.25">
      <c r="A12" s="331"/>
      <c r="B12" s="331"/>
      <c r="C12" s="70" t="s">
        <v>22</v>
      </c>
      <c r="D12" s="319" t="s">
        <v>129</v>
      </c>
      <c r="E12" s="319"/>
      <c r="F12" s="72">
        <v>3</v>
      </c>
      <c r="G12" s="73">
        <v>2998</v>
      </c>
      <c r="H12" s="73">
        <v>2998</v>
      </c>
      <c r="I12" s="71">
        <v>2975.1538799999998</v>
      </c>
      <c r="J12" s="71">
        <v>3226</v>
      </c>
      <c r="K12" s="71">
        <v>3226</v>
      </c>
      <c r="L12" s="71">
        <v>1727</v>
      </c>
      <c r="M12" s="71">
        <v>3017</v>
      </c>
      <c r="N12" s="71">
        <v>101.40651951757198</v>
      </c>
      <c r="O12" s="71">
        <v>93.521388716676995</v>
      </c>
      <c r="P12" s="73">
        <v>959</v>
      </c>
      <c r="Q12" s="73">
        <v>1713</v>
      </c>
      <c r="R12" s="73">
        <v>2260</v>
      </c>
      <c r="S12" s="73">
        <v>3017</v>
      </c>
    </row>
    <row r="13" spans="1:19" x14ac:dyDescent="0.25">
      <c r="A13" s="331"/>
      <c r="B13" s="331"/>
      <c r="C13" s="70"/>
      <c r="D13" s="74" t="s">
        <v>130</v>
      </c>
      <c r="E13" s="74" t="s">
        <v>131</v>
      </c>
      <c r="F13" s="72">
        <v>4</v>
      </c>
      <c r="G13" s="73"/>
      <c r="H13" s="73"/>
      <c r="I13" s="71"/>
      <c r="J13" s="71">
        <v>0</v>
      </c>
      <c r="K13" s="71">
        <v>0</v>
      </c>
      <c r="L13" s="71"/>
      <c r="M13" s="71"/>
      <c r="N13" s="71"/>
      <c r="O13" s="71"/>
      <c r="P13" s="73"/>
      <c r="Q13" s="73"/>
      <c r="R13" s="73"/>
      <c r="S13" s="73"/>
    </row>
    <row r="14" spans="1:19" x14ac:dyDescent="0.25">
      <c r="A14" s="331"/>
      <c r="B14" s="331"/>
      <c r="C14" s="70"/>
      <c r="D14" s="74" t="s">
        <v>132</v>
      </c>
      <c r="E14" s="74" t="s">
        <v>133</v>
      </c>
      <c r="F14" s="72">
        <v>5</v>
      </c>
      <c r="G14" s="73">
        <v>10</v>
      </c>
      <c r="H14" s="73">
        <v>10</v>
      </c>
      <c r="I14" s="71">
        <v>13.241880000000002</v>
      </c>
      <c r="J14" s="71">
        <v>10</v>
      </c>
      <c r="K14" s="71">
        <v>10</v>
      </c>
      <c r="L14" s="71"/>
      <c r="M14" s="71">
        <v>10</v>
      </c>
      <c r="N14" s="71">
        <v>75.517977809797387</v>
      </c>
      <c r="O14" s="71">
        <v>100</v>
      </c>
      <c r="P14" s="73">
        <v>2</v>
      </c>
      <c r="Q14" s="73">
        <v>5</v>
      </c>
      <c r="R14" s="73">
        <v>7</v>
      </c>
      <c r="S14" s="73">
        <v>10</v>
      </c>
    </row>
    <row r="15" spans="1:19" x14ac:dyDescent="0.25">
      <c r="A15" s="331"/>
      <c r="B15" s="331"/>
      <c r="C15" s="70"/>
      <c r="D15" s="74" t="s">
        <v>134</v>
      </c>
      <c r="E15" s="74" t="s">
        <v>135</v>
      </c>
      <c r="F15" s="72">
        <v>6</v>
      </c>
      <c r="G15" s="73">
        <v>2988</v>
      </c>
      <c r="H15" s="73">
        <v>2988</v>
      </c>
      <c r="I15" s="71">
        <v>2961.9119999999998</v>
      </c>
      <c r="J15" s="71">
        <v>3216</v>
      </c>
      <c r="K15" s="71">
        <v>3216</v>
      </c>
      <c r="L15" s="71">
        <v>1727</v>
      </c>
      <c r="M15" s="71">
        <v>3007</v>
      </c>
      <c r="N15" s="71">
        <v>101.52225994560271</v>
      </c>
      <c r="O15" s="71">
        <v>93.50124378109453</v>
      </c>
      <c r="P15" s="73">
        <v>957</v>
      </c>
      <c r="Q15" s="73">
        <v>1708</v>
      </c>
      <c r="R15" s="73">
        <v>2253</v>
      </c>
      <c r="S15" s="73">
        <v>3007</v>
      </c>
    </row>
    <row r="16" spans="1:19" x14ac:dyDescent="0.25">
      <c r="A16" s="331"/>
      <c r="B16" s="331"/>
      <c r="C16" s="70"/>
      <c r="D16" s="74" t="s">
        <v>136</v>
      </c>
      <c r="E16" s="74" t="s">
        <v>137</v>
      </c>
      <c r="F16" s="72">
        <v>7</v>
      </c>
      <c r="G16" s="73"/>
      <c r="H16" s="73"/>
      <c r="I16" s="71"/>
      <c r="J16" s="71">
        <v>0</v>
      </c>
      <c r="K16" s="71">
        <v>0</v>
      </c>
      <c r="L16" s="71"/>
      <c r="M16" s="71"/>
      <c r="N16" s="71"/>
      <c r="O16" s="71"/>
      <c r="P16" s="73"/>
      <c r="Q16" s="73"/>
      <c r="R16" s="73"/>
      <c r="S16" s="73"/>
    </row>
    <row r="17" spans="1:19" x14ac:dyDescent="0.25">
      <c r="A17" s="331"/>
      <c r="B17" s="331"/>
      <c r="C17" s="70" t="s">
        <v>24</v>
      </c>
      <c r="D17" s="319" t="s">
        <v>138</v>
      </c>
      <c r="E17" s="319"/>
      <c r="F17" s="72">
        <v>8</v>
      </c>
      <c r="G17" s="73"/>
      <c r="H17" s="73"/>
      <c r="I17" s="71"/>
      <c r="J17" s="71">
        <v>0</v>
      </c>
      <c r="K17" s="71">
        <v>0</v>
      </c>
      <c r="L17" s="71"/>
      <c r="M17" s="71"/>
      <c r="N17" s="71"/>
      <c r="O17" s="71"/>
      <c r="P17" s="73"/>
      <c r="Q17" s="73"/>
      <c r="R17" s="73"/>
      <c r="S17" s="73"/>
    </row>
    <row r="18" spans="1:19" x14ac:dyDescent="0.25">
      <c r="A18" s="331"/>
      <c r="B18" s="331"/>
      <c r="C18" s="70" t="s">
        <v>69</v>
      </c>
      <c r="D18" s="319" t="s">
        <v>139</v>
      </c>
      <c r="E18" s="319"/>
      <c r="F18" s="72">
        <v>9</v>
      </c>
      <c r="G18" s="73">
        <v>310</v>
      </c>
      <c r="H18" s="73">
        <v>310</v>
      </c>
      <c r="I18" s="71">
        <v>296.83</v>
      </c>
      <c r="J18" s="71">
        <v>310</v>
      </c>
      <c r="K18" s="71">
        <v>310</v>
      </c>
      <c r="L18" s="71">
        <v>153</v>
      </c>
      <c r="M18" s="73">
        <v>310</v>
      </c>
      <c r="N18" s="71">
        <v>104.43688306438028</v>
      </c>
      <c r="O18" s="71">
        <v>100</v>
      </c>
      <c r="P18" s="73">
        <v>75</v>
      </c>
      <c r="Q18" s="73">
        <v>155</v>
      </c>
      <c r="R18" s="73">
        <v>235</v>
      </c>
      <c r="S18" s="73">
        <v>310</v>
      </c>
    </row>
    <row r="19" spans="1:19" ht="25.5" x14ac:dyDescent="0.25">
      <c r="A19" s="331"/>
      <c r="B19" s="331"/>
      <c r="C19" s="331"/>
      <c r="D19" s="75" t="s">
        <v>140</v>
      </c>
      <c r="E19" s="76" t="s">
        <v>23</v>
      </c>
      <c r="F19" s="72">
        <v>10</v>
      </c>
      <c r="G19" s="73">
        <v>310</v>
      </c>
      <c r="H19" s="73">
        <v>310</v>
      </c>
      <c r="I19" s="71">
        <v>296.83</v>
      </c>
      <c r="J19" s="71">
        <v>310</v>
      </c>
      <c r="K19" s="71">
        <v>310</v>
      </c>
      <c r="L19" s="71">
        <v>153</v>
      </c>
      <c r="M19" s="71">
        <v>310</v>
      </c>
      <c r="N19" s="71">
        <v>104.43688306438028</v>
      </c>
      <c r="O19" s="71">
        <v>100</v>
      </c>
      <c r="P19" s="73">
        <v>75</v>
      </c>
      <c r="Q19" s="73">
        <v>155</v>
      </c>
      <c r="R19" s="73">
        <v>235</v>
      </c>
      <c r="S19" s="73">
        <v>310</v>
      </c>
    </row>
    <row r="20" spans="1:19" ht="27" customHeight="1" x14ac:dyDescent="0.25">
      <c r="A20" s="331"/>
      <c r="B20" s="331"/>
      <c r="C20" s="331"/>
      <c r="D20" s="75" t="s">
        <v>141</v>
      </c>
      <c r="E20" s="76" t="s">
        <v>25</v>
      </c>
      <c r="F20" s="72">
        <v>11</v>
      </c>
      <c r="G20" s="73"/>
      <c r="H20" s="73"/>
      <c r="I20" s="71"/>
      <c r="J20" s="71">
        <v>0</v>
      </c>
      <c r="K20" s="71">
        <v>0</v>
      </c>
      <c r="L20" s="71"/>
      <c r="M20" s="71"/>
      <c r="N20" s="71"/>
      <c r="O20" s="71"/>
      <c r="P20" s="73"/>
      <c r="Q20" s="73"/>
      <c r="R20" s="73"/>
      <c r="S20" s="73"/>
    </row>
    <row r="21" spans="1:19" x14ac:dyDescent="0.25">
      <c r="A21" s="331"/>
      <c r="B21" s="331"/>
      <c r="C21" s="70" t="s">
        <v>79</v>
      </c>
      <c r="D21" s="319" t="s">
        <v>142</v>
      </c>
      <c r="E21" s="319"/>
      <c r="F21" s="72">
        <v>12</v>
      </c>
      <c r="G21" s="73">
        <v>458</v>
      </c>
      <c r="H21" s="73">
        <v>458</v>
      </c>
      <c r="I21" s="71">
        <v>460.73371999999995</v>
      </c>
      <c r="J21" s="71">
        <v>101</v>
      </c>
      <c r="K21" s="71">
        <v>101</v>
      </c>
      <c r="L21" s="71">
        <v>16</v>
      </c>
      <c r="M21" s="71">
        <v>101</v>
      </c>
      <c r="N21" s="71">
        <v>21.92155590435187</v>
      </c>
      <c r="O21" s="71">
        <v>100</v>
      </c>
      <c r="P21" s="73">
        <v>25</v>
      </c>
      <c r="Q21" s="73">
        <v>50</v>
      </c>
      <c r="R21" s="73">
        <v>75</v>
      </c>
      <c r="S21" s="73">
        <v>101</v>
      </c>
    </row>
    <row r="22" spans="1:19" ht="28.9" customHeight="1" x14ac:dyDescent="0.25">
      <c r="A22" s="331"/>
      <c r="B22" s="331"/>
      <c r="C22" s="70" t="s">
        <v>81</v>
      </c>
      <c r="D22" s="319" t="s">
        <v>143</v>
      </c>
      <c r="E22" s="319"/>
      <c r="F22" s="72">
        <v>13</v>
      </c>
      <c r="G22" s="73"/>
      <c r="H22" s="73"/>
      <c r="I22" s="71"/>
      <c r="J22" s="71">
        <v>0</v>
      </c>
      <c r="K22" s="71">
        <v>0</v>
      </c>
      <c r="L22" s="71"/>
      <c r="M22" s="71"/>
      <c r="N22" s="71"/>
      <c r="O22" s="71"/>
      <c r="P22" s="73"/>
      <c r="Q22" s="73"/>
      <c r="R22" s="73"/>
      <c r="S22" s="73"/>
    </row>
    <row r="23" spans="1:19" x14ac:dyDescent="0.25">
      <c r="A23" s="331"/>
      <c r="B23" s="70"/>
      <c r="C23" s="70" t="s">
        <v>144</v>
      </c>
      <c r="D23" s="320" t="s">
        <v>145</v>
      </c>
      <c r="E23" s="321"/>
      <c r="F23" s="72">
        <v>14</v>
      </c>
      <c r="G23" s="73">
        <v>360</v>
      </c>
      <c r="H23" s="73">
        <v>360</v>
      </c>
      <c r="I23" s="71">
        <v>359.28699999999998</v>
      </c>
      <c r="J23" s="71">
        <v>490</v>
      </c>
      <c r="K23" s="71">
        <v>490</v>
      </c>
      <c r="L23" s="71">
        <v>366</v>
      </c>
      <c r="M23" s="73">
        <v>304</v>
      </c>
      <c r="N23" s="71">
        <v>84.612023257173234</v>
      </c>
      <c r="O23" s="71">
        <v>62.04081632653061</v>
      </c>
      <c r="P23" s="71">
        <v>257</v>
      </c>
      <c r="Q23" s="71">
        <v>324</v>
      </c>
      <c r="R23" s="71">
        <v>216</v>
      </c>
      <c r="S23" s="71">
        <v>304</v>
      </c>
    </row>
    <row r="24" spans="1:19" x14ac:dyDescent="0.25">
      <c r="A24" s="331"/>
      <c r="B24" s="70"/>
      <c r="C24" s="70"/>
      <c r="D24" s="74" t="s">
        <v>146</v>
      </c>
      <c r="E24" s="74" t="s">
        <v>147</v>
      </c>
      <c r="F24" s="72">
        <v>15</v>
      </c>
      <c r="G24" s="73">
        <v>300</v>
      </c>
      <c r="H24" s="73">
        <v>300</v>
      </c>
      <c r="I24" s="71">
        <v>262.13</v>
      </c>
      <c r="J24" s="71">
        <v>430</v>
      </c>
      <c r="K24" s="71">
        <v>430</v>
      </c>
      <c r="L24" s="71">
        <v>347</v>
      </c>
      <c r="M24" s="71">
        <v>244</v>
      </c>
      <c r="N24" s="71">
        <v>93.083584480982722</v>
      </c>
      <c r="O24" s="71">
        <v>56.744186046511622</v>
      </c>
      <c r="P24" s="73">
        <v>250</v>
      </c>
      <c r="Q24" s="73">
        <v>300</v>
      </c>
      <c r="R24" s="73">
        <v>174</v>
      </c>
      <c r="S24" s="73">
        <v>244</v>
      </c>
    </row>
    <row r="25" spans="1:19" ht="38.25" x14ac:dyDescent="0.25">
      <c r="A25" s="331"/>
      <c r="B25" s="70"/>
      <c r="C25" s="70"/>
      <c r="D25" s="74" t="s">
        <v>148</v>
      </c>
      <c r="E25" s="74" t="s">
        <v>149</v>
      </c>
      <c r="F25" s="72">
        <v>16</v>
      </c>
      <c r="G25" s="73">
        <v>0</v>
      </c>
      <c r="H25" s="73">
        <v>0</v>
      </c>
      <c r="I25" s="71">
        <v>0</v>
      </c>
      <c r="J25" s="71">
        <v>0</v>
      </c>
      <c r="K25" s="71">
        <v>0</v>
      </c>
      <c r="L25" s="71"/>
      <c r="M25" s="71"/>
      <c r="N25" s="71"/>
      <c r="O25" s="71"/>
      <c r="P25" s="73">
        <v>0</v>
      </c>
      <c r="Q25" s="73">
        <v>0</v>
      </c>
      <c r="R25" s="73">
        <v>0</v>
      </c>
      <c r="S25" s="73">
        <v>0</v>
      </c>
    </row>
    <row r="26" spans="1:19" x14ac:dyDescent="0.25">
      <c r="A26" s="331"/>
      <c r="B26" s="70"/>
      <c r="C26" s="70"/>
      <c r="D26" s="74"/>
      <c r="E26" s="74" t="s">
        <v>150</v>
      </c>
      <c r="F26" s="72">
        <v>17</v>
      </c>
      <c r="G26" s="73"/>
      <c r="H26" s="73"/>
      <c r="I26" s="71"/>
      <c r="J26" s="71">
        <v>0</v>
      </c>
      <c r="K26" s="71">
        <v>0</v>
      </c>
      <c r="L26" s="71"/>
      <c r="M26" s="71"/>
      <c r="N26" s="71"/>
      <c r="O26" s="71"/>
      <c r="P26" s="73"/>
      <c r="Q26" s="73"/>
      <c r="R26" s="73"/>
      <c r="S26" s="73"/>
    </row>
    <row r="27" spans="1:19" x14ac:dyDescent="0.25">
      <c r="A27" s="331"/>
      <c r="B27" s="70"/>
      <c r="C27" s="70"/>
      <c r="D27" s="74"/>
      <c r="E27" s="74" t="s">
        <v>151</v>
      </c>
      <c r="F27" s="72">
        <v>18</v>
      </c>
      <c r="G27" s="73"/>
      <c r="H27" s="73"/>
      <c r="I27" s="71"/>
      <c r="J27" s="71">
        <v>0</v>
      </c>
      <c r="K27" s="71">
        <v>0</v>
      </c>
      <c r="L27" s="71"/>
      <c r="M27" s="71"/>
      <c r="N27" s="71"/>
      <c r="O27" s="71"/>
      <c r="P27" s="73"/>
      <c r="Q27" s="73"/>
      <c r="R27" s="73"/>
      <c r="S27" s="73"/>
    </row>
    <row r="28" spans="1:19" ht="15.6" customHeight="1" x14ac:dyDescent="0.25">
      <c r="A28" s="331"/>
      <c r="B28" s="70"/>
      <c r="C28" s="70"/>
      <c r="D28" s="74" t="s">
        <v>152</v>
      </c>
      <c r="E28" s="74" t="s">
        <v>153</v>
      </c>
      <c r="F28" s="72">
        <v>19</v>
      </c>
      <c r="G28" s="73"/>
      <c r="H28" s="73"/>
      <c r="I28" s="71"/>
      <c r="J28" s="71">
        <v>0</v>
      </c>
      <c r="K28" s="71">
        <v>0</v>
      </c>
      <c r="L28" s="71"/>
      <c r="M28" s="71"/>
      <c r="N28" s="71"/>
      <c r="O28" s="71"/>
      <c r="P28" s="73"/>
      <c r="Q28" s="73"/>
      <c r="R28" s="73"/>
      <c r="S28" s="73"/>
    </row>
    <row r="29" spans="1:19" ht="25.5" x14ac:dyDescent="0.25">
      <c r="A29" s="331"/>
      <c r="B29" s="70"/>
      <c r="C29" s="70"/>
      <c r="D29" s="74" t="s">
        <v>154</v>
      </c>
      <c r="E29" s="74" t="s">
        <v>155</v>
      </c>
      <c r="F29" s="72">
        <v>20</v>
      </c>
      <c r="G29" s="73"/>
      <c r="H29" s="73"/>
      <c r="I29" s="71"/>
      <c r="J29" s="71">
        <v>0</v>
      </c>
      <c r="K29" s="71">
        <v>0</v>
      </c>
      <c r="L29" s="71"/>
      <c r="M29" s="71"/>
      <c r="N29" s="71"/>
      <c r="O29" s="71"/>
      <c r="P29" s="73"/>
      <c r="Q29" s="73"/>
      <c r="R29" s="73"/>
      <c r="S29" s="73"/>
    </row>
    <row r="30" spans="1:19" x14ac:dyDescent="0.25">
      <c r="A30" s="331"/>
      <c r="B30" s="70"/>
      <c r="C30" s="70"/>
      <c r="D30" s="74" t="s">
        <v>156</v>
      </c>
      <c r="E30" s="74" t="s">
        <v>137</v>
      </c>
      <c r="F30" s="72">
        <v>21</v>
      </c>
      <c r="G30" s="73">
        <v>60</v>
      </c>
      <c r="H30" s="73">
        <v>60</v>
      </c>
      <c r="I30" s="71">
        <v>97.156999999999996</v>
      </c>
      <c r="J30" s="71">
        <v>60</v>
      </c>
      <c r="K30" s="71">
        <v>60</v>
      </c>
      <c r="L30" s="71">
        <v>19</v>
      </c>
      <c r="M30" s="71">
        <v>60</v>
      </c>
      <c r="N30" s="71">
        <v>61.755714976790145</v>
      </c>
      <c r="O30" s="71">
        <v>100</v>
      </c>
      <c r="P30" s="73">
        <v>7</v>
      </c>
      <c r="Q30" s="73">
        <v>24</v>
      </c>
      <c r="R30" s="73">
        <v>42</v>
      </c>
      <c r="S30" s="73">
        <v>60</v>
      </c>
    </row>
    <row r="31" spans="1:19" x14ac:dyDescent="0.25">
      <c r="A31" s="331"/>
      <c r="B31" s="70">
        <v>2</v>
      </c>
      <c r="C31" s="70"/>
      <c r="D31" s="319" t="s">
        <v>157</v>
      </c>
      <c r="E31" s="319"/>
      <c r="F31" s="68">
        <v>22</v>
      </c>
      <c r="G31" s="71">
        <v>12</v>
      </c>
      <c r="H31" s="71">
        <v>12</v>
      </c>
      <c r="I31" s="71">
        <v>12.951000000000001</v>
      </c>
      <c r="J31" s="71">
        <v>12</v>
      </c>
      <c r="K31" s="71">
        <v>12</v>
      </c>
      <c r="L31" s="71">
        <v>6</v>
      </c>
      <c r="M31" s="71">
        <v>12</v>
      </c>
      <c r="N31" s="71">
        <v>92.65693768820941</v>
      </c>
      <c r="O31" s="71">
        <v>100</v>
      </c>
      <c r="P31" s="71">
        <v>3</v>
      </c>
      <c r="Q31" s="71">
        <v>6</v>
      </c>
      <c r="R31" s="71">
        <v>9</v>
      </c>
      <c r="S31" s="71">
        <v>12</v>
      </c>
    </row>
    <row r="32" spans="1:19" x14ac:dyDescent="0.25">
      <c r="A32" s="331"/>
      <c r="B32" s="331"/>
      <c r="C32" s="70" t="s">
        <v>22</v>
      </c>
      <c r="D32" s="336" t="s">
        <v>158</v>
      </c>
      <c r="E32" s="336"/>
      <c r="F32" s="72">
        <v>23</v>
      </c>
      <c r="G32" s="73"/>
      <c r="H32" s="73"/>
      <c r="I32" s="71"/>
      <c r="J32" s="71">
        <v>0</v>
      </c>
      <c r="K32" s="71">
        <v>0</v>
      </c>
      <c r="L32" s="71"/>
      <c r="M32" s="71"/>
      <c r="N32" s="71"/>
      <c r="O32" s="71"/>
      <c r="P32" s="73"/>
      <c r="Q32" s="73"/>
      <c r="R32" s="73"/>
      <c r="S32" s="73"/>
    </row>
    <row r="33" spans="1:19" x14ac:dyDescent="0.25">
      <c r="A33" s="331"/>
      <c r="B33" s="331"/>
      <c r="C33" s="70" t="s">
        <v>24</v>
      </c>
      <c r="D33" s="336" t="s">
        <v>159</v>
      </c>
      <c r="E33" s="336"/>
      <c r="F33" s="72">
        <v>24</v>
      </c>
      <c r="G33" s="73"/>
      <c r="H33" s="73"/>
      <c r="I33" s="71"/>
      <c r="J33" s="71">
        <v>0</v>
      </c>
      <c r="K33" s="71">
        <v>0</v>
      </c>
      <c r="L33" s="71"/>
      <c r="M33" s="71"/>
      <c r="N33" s="71"/>
      <c r="O33" s="71"/>
      <c r="P33" s="73"/>
      <c r="Q33" s="73"/>
      <c r="R33" s="73"/>
      <c r="S33" s="73"/>
    </row>
    <row r="34" spans="1:19" x14ac:dyDescent="0.25">
      <c r="A34" s="331"/>
      <c r="B34" s="331"/>
      <c r="C34" s="70" t="s">
        <v>69</v>
      </c>
      <c r="D34" s="336" t="s">
        <v>160</v>
      </c>
      <c r="E34" s="336"/>
      <c r="F34" s="72">
        <v>25</v>
      </c>
      <c r="G34" s="73"/>
      <c r="H34" s="73"/>
      <c r="I34" s="71"/>
      <c r="J34" s="71">
        <v>0</v>
      </c>
      <c r="K34" s="71">
        <v>0</v>
      </c>
      <c r="L34" s="71"/>
      <c r="M34" s="71"/>
      <c r="N34" s="71"/>
      <c r="O34" s="71"/>
      <c r="P34" s="73"/>
      <c r="Q34" s="73"/>
      <c r="R34" s="73"/>
      <c r="S34" s="73"/>
    </row>
    <row r="35" spans="1:19" x14ac:dyDescent="0.25">
      <c r="A35" s="331"/>
      <c r="B35" s="331"/>
      <c r="C35" s="70" t="s">
        <v>79</v>
      </c>
      <c r="D35" s="336" t="s">
        <v>161</v>
      </c>
      <c r="E35" s="336"/>
      <c r="F35" s="72">
        <v>26</v>
      </c>
      <c r="G35" s="73">
        <v>12</v>
      </c>
      <c r="H35" s="73">
        <v>12</v>
      </c>
      <c r="I35" s="71">
        <v>12.951000000000001</v>
      </c>
      <c r="J35" s="71">
        <v>12</v>
      </c>
      <c r="K35" s="71">
        <v>12</v>
      </c>
      <c r="L35" s="71">
        <v>6</v>
      </c>
      <c r="M35" s="71">
        <v>12</v>
      </c>
      <c r="N35" s="71">
        <v>92.65693768820941</v>
      </c>
      <c r="O35" s="71">
        <v>100</v>
      </c>
      <c r="P35" s="73">
        <v>3</v>
      </c>
      <c r="Q35" s="73">
        <v>6</v>
      </c>
      <c r="R35" s="73">
        <v>9</v>
      </c>
      <c r="S35" s="73">
        <v>12</v>
      </c>
    </row>
    <row r="36" spans="1:19" x14ac:dyDescent="0.25">
      <c r="A36" s="331"/>
      <c r="B36" s="331"/>
      <c r="C36" s="70" t="s">
        <v>81</v>
      </c>
      <c r="D36" s="336" t="s">
        <v>162</v>
      </c>
      <c r="E36" s="336"/>
      <c r="F36" s="72">
        <v>27</v>
      </c>
      <c r="G36" s="73"/>
      <c r="H36" s="73"/>
      <c r="I36" s="71"/>
      <c r="J36" s="71">
        <v>0</v>
      </c>
      <c r="K36" s="71">
        <v>0</v>
      </c>
      <c r="L36" s="71"/>
      <c r="M36" s="71"/>
      <c r="N36" s="71"/>
      <c r="O36" s="71"/>
      <c r="P36" s="73"/>
      <c r="Q36" s="73"/>
      <c r="R36" s="73"/>
      <c r="S36" s="73"/>
    </row>
    <row r="37" spans="1:19" x14ac:dyDescent="0.25">
      <c r="A37" s="331"/>
      <c r="B37" s="70">
        <v>3</v>
      </c>
      <c r="C37" s="70"/>
      <c r="D37" s="325" t="s">
        <v>27</v>
      </c>
      <c r="E37" s="326"/>
      <c r="F37" s="68">
        <v>28</v>
      </c>
      <c r="G37" s="71"/>
      <c r="H37" s="71"/>
      <c r="I37" s="71"/>
      <c r="J37" s="71">
        <v>0</v>
      </c>
      <c r="K37" s="71">
        <v>0</v>
      </c>
      <c r="L37" s="71"/>
      <c r="M37" s="71"/>
      <c r="N37" s="71"/>
      <c r="O37" s="71"/>
      <c r="P37" s="73"/>
      <c r="Q37" s="73"/>
      <c r="R37" s="73"/>
      <c r="S37" s="73"/>
    </row>
    <row r="38" spans="1:19" ht="28.15" customHeight="1" x14ac:dyDescent="0.3">
      <c r="A38" s="70" t="s">
        <v>28</v>
      </c>
      <c r="B38" s="325" t="s">
        <v>163</v>
      </c>
      <c r="C38" s="334"/>
      <c r="D38" s="334"/>
      <c r="E38" s="326"/>
      <c r="F38" s="68">
        <v>29</v>
      </c>
      <c r="G38" s="71">
        <v>3945.3242</v>
      </c>
      <c r="H38" s="71">
        <v>3945.3242</v>
      </c>
      <c r="I38" s="71">
        <v>3645.2380000000003</v>
      </c>
      <c r="J38" s="71">
        <v>3947.7031750000001</v>
      </c>
      <c r="K38" s="71">
        <v>3947.7031750000001</v>
      </c>
      <c r="L38" s="71">
        <v>2103</v>
      </c>
      <c r="M38" s="71">
        <v>3600</v>
      </c>
      <c r="N38" s="71">
        <v>98.758983638379704</v>
      </c>
      <c r="O38" s="71">
        <v>91.192266500634261</v>
      </c>
      <c r="P38" s="71">
        <v>1296.9618250000001</v>
      </c>
      <c r="Q38" s="71">
        <v>2163.998525</v>
      </c>
      <c r="R38" s="71">
        <v>2734.8089749999999</v>
      </c>
      <c r="S38" s="71">
        <v>3599.7031750000001</v>
      </c>
    </row>
    <row r="39" spans="1:19" x14ac:dyDescent="0.25">
      <c r="A39" s="331"/>
      <c r="B39" s="70">
        <v>1</v>
      </c>
      <c r="C39" s="319" t="s">
        <v>164</v>
      </c>
      <c r="D39" s="319"/>
      <c r="E39" s="319"/>
      <c r="F39" s="68">
        <v>30</v>
      </c>
      <c r="G39" s="71">
        <v>3945.3242</v>
      </c>
      <c r="H39" s="77">
        <v>3945.3242</v>
      </c>
      <c r="I39" s="71">
        <v>3645.2380000000003</v>
      </c>
      <c r="J39" s="71">
        <v>3947.7031750000001</v>
      </c>
      <c r="K39" s="71">
        <v>3947.7031750000001</v>
      </c>
      <c r="L39" s="77">
        <v>2103</v>
      </c>
      <c r="M39" s="77">
        <v>3600</v>
      </c>
      <c r="N39" s="71">
        <v>98.758983638379704</v>
      </c>
      <c r="O39" s="71">
        <v>91.192266500634261</v>
      </c>
      <c r="P39" s="71">
        <v>1296.9618250000001</v>
      </c>
      <c r="Q39" s="71">
        <v>2163.998525</v>
      </c>
      <c r="R39" s="71">
        <v>2734.8089749999999</v>
      </c>
      <c r="S39" s="71">
        <v>3599.7031750000001</v>
      </c>
    </row>
    <row r="40" spans="1:19" x14ac:dyDescent="0.25">
      <c r="A40" s="331"/>
      <c r="B40" s="339"/>
      <c r="C40" s="319" t="s">
        <v>165</v>
      </c>
      <c r="D40" s="319"/>
      <c r="E40" s="319"/>
      <c r="F40" s="72">
        <v>31</v>
      </c>
      <c r="G40" s="73">
        <v>776</v>
      </c>
      <c r="H40" s="73">
        <v>776</v>
      </c>
      <c r="I40" s="71">
        <v>716.27800000000002</v>
      </c>
      <c r="J40" s="71">
        <v>761</v>
      </c>
      <c r="K40" s="71">
        <v>761</v>
      </c>
      <c r="L40" s="71">
        <v>364</v>
      </c>
      <c r="M40" s="73">
        <v>761</v>
      </c>
      <c r="N40" s="71">
        <v>106.24366516911033</v>
      </c>
      <c r="O40" s="71">
        <v>100</v>
      </c>
      <c r="P40" s="71">
        <v>168</v>
      </c>
      <c r="Q40" s="71">
        <v>319</v>
      </c>
      <c r="R40" s="71">
        <v>560</v>
      </c>
      <c r="S40" s="71">
        <v>761</v>
      </c>
    </row>
    <row r="41" spans="1:19" ht="43.15" customHeight="1" x14ac:dyDescent="0.25">
      <c r="A41" s="331"/>
      <c r="B41" s="329"/>
      <c r="C41" s="70" t="s">
        <v>166</v>
      </c>
      <c r="D41" s="320" t="s">
        <v>167</v>
      </c>
      <c r="E41" s="321"/>
      <c r="F41" s="72">
        <v>32</v>
      </c>
      <c r="G41" s="73">
        <v>207</v>
      </c>
      <c r="H41" s="73">
        <v>207</v>
      </c>
      <c r="I41" s="71">
        <v>180.38400000000001</v>
      </c>
      <c r="J41" s="71">
        <v>207</v>
      </c>
      <c r="K41" s="71">
        <v>207</v>
      </c>
      <c r="L41" s="71">
        <v>100</v>
      </c>
      <c r="M41" s="73">
        <v>207</v>
      </c>
      <c r="N41" s="71">
        <v>114.75518893028205</v>
      </c>
      <c r="O41" s="71">
        <v>100</v>
      </c>
      <c r="P41" s="73">
        <v>55</v>
      </c>
      <c r="Q41" s="73">
        <v>106</v>
      </c>
      <c r="R41" s="73">
        <v>154</v>
      </c>
      <c r="S41" s="73">
        <v>207</v>
      </c>
    </row>
    <row r="42" spans="1:19" x14ac:dyDescent="0.25">
      <c r="A42" s="331"/>
      <c r="B42" s="329"/>
      <c r="C42" s="70" t="s">
        <v>22</v>
      </c>
      <c r="D42" s="320" t="s">
        <v>168</v>
      </c>
      <c r="E42" s="321"/>
      <c r="F42" s="72">
        <v>33</v>
      </c>
      <c r="G42" s="73"/>
      <c r="H42" s="73"/>
      <c r="I42" s="71"/>
      <c r="J42" s="71">
        <v>0</v>
      </c>
      <c r="K42" s="71">
        <v>0</v>
      </c>
      <c r="L42" s="71"/>
      <c r="M42" s="71"/>
      <c r="N42" s="71"/>
      <c r="O42" s="71"/>
      <c r="P42" s="73"/>
      <c r="Q42" s="73"/>
      <c r="R42" s="73"/>
      <c r="S42" s="73"/>
    </row>
    <row r="43" spans="1:19" x14ac:dyDescent="0.25">
      <c r="A43" s="331"/>
      <c r="B43" s="329"/>
      <c r="C43" s="70" t="s">
        <v>24</v>
      </c>
      <c r="D43" s="320" t="s">
        <v>169</v>
      </c>
      <c r="E43" s="321"/>
      <c r="F43" s="72">
        <v>34</v>
      </c>
      <c r="G43" s="73">
        <v>100</v>
      </c>
      <c r="H43" s="73">
        <v>100</v>
      </c>
      <c r="I43" s="71">
        <v>91.025000000000006</v>
      </c>
      <c r="J43" s="71">
        <v>100</v>
      </c>
      <c r="K43" s="71">
        <v>100</v>
      </c>
      <c r="L43" s="71">
        <v>46</v>
      </c>
      <c r="M43" s="71">
        <v>100</v>
      </c>
      <c r="N43" s="71">
        <v>109.85992859104641</v>
      </c>
      <c r="O43" s="71">
        <v>100</v>
      </c>
      <c r="P43" s="73">
        <v>25</v>
      </c>
      <c r="Q43" s="73">
        <v>51</v>
      </c>
      <c r="R43" s="73">
        <v>77</v>
      </c>
      <c r="S43" s="73">
        <v>100</v>
      </c>
    </row>
    <row r="44" spans="1:19" ht="25.5" x14ac:dyDescent="0.25">
      <c r="A44" s="331"/>
      <c r="B44" s="329"/>
      <c r="C44" s="70"/>
      <c r="D44" s="74" t="s">
        <v>170</v>
      </c>
      <c r="E44" s="74" t="s">
        <v>171</v>
      </c>
      <c r="F44" s="72">
        <v>35</v>
      </c>
      <c r="G44" s="73">
        <v>18</v>
      </c>
      <c r="H44" s="73">
        <v>18</v>
      </c>
      <c r="I44" s="71">
        <v>18</v>
      </c>
      <c r="J44" s="71">
        <v>18</v>
      </c>
      <c r="K44" s="71">
        <v>18</v>
      </c>
      <c r="L44" s="71">
        <v>6</v>
      </c>
      <c r="M44" s="71">
        <v>18</v>
      </c>
      <c r="N44" s="71">
        <v>100</v>
      </c>
      <c r="O44" s="71">
        <v>100</v>
      </c>
      <c r="P44" s="73">
        <v>4</v>
      </c>
      <c r="Q44" s="73">
        <v>9</v>
      </c>
      <c r="R44" s="73">
        <v>14</v>
      </c>
      <c r="S44" s="73">
        <v>18</v>
      </c>
    </row>
    <row r="45" spans="1:19" x14ac:dyDescent="0.25">
      <c r="A45" s="331"/>
      <c r="B45" s="329"/>
      <c r="C45" s="70"/>
      <c r="D45" s="74" t="s">
        <v>172</v>
      </c>
      <c r="E45" s="74" t="s">
        <v>173</v>
      </c>
      <c r="F45" s="72">
        <v>36</v>
      </c>
      <c r="G45" s="73">
        <v>23</v>
      </c>
      <c r="H45" s="73">
        <v>23</v>
      </c>
      <c r="I45" s="71">
        <v>20.100999999999999</v>
      </c>
      <c r="J45" s="71">
        <v>16</v>
      </c>
      <c r="K45" s="71">
        <v>16</v>
      </c>
      <c r="L45" s="71">
        <v>9</v>
      </c>
      <c r="M45" s="71">
        <v>16</v>
      </c>
      <c r="N45" s="71">
        <v>79.598029948758779</v>
      </c>
      <c r="O45" s="71">
        <v>100</v>
      </c>
      <c r="P45" s="73">
        <v>4</v>
      </c>
      <c r="Q45" s="73">
        <v>8</v>
      </c>
      <c r="R45" s="73">
        <v>12</v>
      </c>
      <c r="S45" s="73">
        <v>16</v>
      </c>
    </row>
    <row r="46" spans="1:19" ht="28.9" customHeight="1" x14ac:dyDescent="0.25">
      <c r="A46" s="331"/>
      <c r="B46" s="329"/>
      <c r="C46" s="70" t="s">
        <v>69</v>
      </c>
      <c r="D46" s="319" t="s">
        <v>174</v>
      </c>
      <c r="E46" s="319"/>
      <c r="F46" s="72">
        <v>37</v>
      </c>
      <c r="G46" s="73">
        <v>40</v>
      </c>
      <c r="H46" s="73">
        <v>40</v>
      </c>
      <c r="I46" s="71">
        <v>32.286000000000001</v>
      </c>
      <c r="J46" s="71">
        <v>40</v>
      </c>
      <c r="K46" s="71">
        <v>40</v>
      </c>
      <c r="L46" s="71">
        <v>2</v>
      </c>
      <c r="M46" s="71">
        <v>40</v>
      </c>
      <c r="N46" s="71">
        <v>123.8927089140804</v>
      </c>
      <c r="O46" s="71">
        <v>100</v>
      </c>
      <c r="P46" s="73">
        <v>10</v>
      </c>
      <c r="Q46" s="73">
        <v>20</v>
      </c>
      <c r="R46" s="73">
        <v>30</v>
      </c>
      <c r="S46" s="73">
        <v>40</v>
      </c>
    </row>
    <row r="47" spans="1:19" x14ac:dyDescent="0.25">
      <c r="A47" s="331"/>
      <c r="B47" s="329"/>
      <c r="C47" s="70" t="s">
        <v>79</v>
      </c>
      <c r="D47" s="319" t="s">
        <v>175</v>
      </c>
      <c r="E47" s="319"/>
      <c r="F47" s="72">
        <v>38</v>
      </c>
      <c r="G47" s="73">
        <v>67</v>
      </c>
      <c r="H47" s="73">
        <v>67</v>
      </c>
      <c r="I47" s="71">
        <v>57.073</v>
      </c>
      <c r="J47" s="71">
        <v>67</v>
      </c>
      <c r="K47" s="71">
        <v>67</v>
      </c>
      <c r="L47" s="71">
        <v>52</v>
      </c>
      <c r="M47" s="71">
        <v>67</v>
      </c>
      <c r="N47" s="71">
        <v>117.39351357033973</v>
      </c>
      <c r="O47" s="71">
        <v>100</v>
      </c>
      <c r="P47" s="73">
        <v>20</v>
      </c>
      <c r="Q47" s="73">
        <v>35</v>
      </c>
      <c r="R47" s="73">
        <v>47</v>
      </c>
      <c r="S47" s="73">
        <v>67</v>
      </c>
    </row>
    <row r="48" spans="1:19" x14ac:dyDescent="0.25">
      <c r="A48" s="331"/>
      <c r="B48" s="329"/>
      <c r="C48" s="70" t="s">
        <v>81</v>
      </c>
      <c r="D48" s="319" t="s">
        <v>176</v>
      </c>
      <c r="E48" s="319"/>
      <c r="F48" s="72">
        <v>39</v>
      </c>
      <c r="G48" s="73"/>
      <c r="H48" s="73"/>
      <c r="I48" s="71"/>
      <c r="J48" s="71">
        <v>0</v>
      </c>
      <c r="K48" s="71">
        <v>0</v>
      </c>
      <c r="L48" s="71"/>
      <c r="M48" s="71"/>
      <c r="N48" s="71"/>
      <c r="O48" s="71"/>
      <c r="P48" s="73"/>
      <c r="Q48" s="73"/>
      <c r="R48" s="73"/>
      <c r="S48" s="73"/>
    </row>
    <row r="49" spans="1:19" ht="43.15" customHeight="1" x14ac:dyDescent="0.25">
      <c r="A49" s="331"/>
      <c r="B49" s="329"/>
      <c r="C49" s="70" t="s">
        <v>177</v>
      </c>
      <c r="D49" s="325" t="s">
        <v>178</v>
      </c>
      <c r="E49" s="326"/>
      <c r="F49" s="72">
        <v>40</v>
      </c>
      <c r="G49" s="73">
        <v>330</v>
      </c>
      <c r="H49" s="73">
        <v>330</v>
      </c>
      <c r="I49" s="71">
        <v>315.68799999999999</v>
      </c>
      <c r="J49" s="71">
        <v>323</v>
      </c>
      <c r="K49" s="71">
        <v>323</v>
      </c>
      <c r="L49" s="71">
        <v>134</v>
      </c>
      <c r="M49" s="71">
        <v>323</v>
      </c>
      <c r="N49" s="71">
        <v>102.31621094244952</v>
      </c>
      <c r="O49" s="71">
        <v>100</v>
      </c>
      <c r="P49" s="73">
        <v>60</v>
      </c>
      <c r="Q49" s="73">
        <v>100</v>
      </c>
      <c r="R49" s="73">
        <v>233</v>
      </c>
      <c r="S49" s="73">
        <v>323</v>
      </c>
    </row>
    <row r="50" spans="1:19" ht="28.9" customHeight="1" x14ac:dyDescent="0.25">
      <c r="A50" s="331"/>
      <c r="B50" s="329"/>
      <c r="C50" s="70" t="s">
        <v>22</v>
      </c>
      <c r="D50" s="336" t="s">
        <v>179</v>
      </c>
      <c r="E50" s="336"/>
      <c r="F50" s="72">
        <v>41</v>
      </c>
      <c r="G50" s="73">
        <v>200</v>
      </c>
      <c r="H50" s="73">
        <v>200</v>
      </c>
      <c r="I50" s="71">
        <v>192.96299999999999</v>
      </c>
      <c r="J50" s="71">
        <v>200</v>
      </c>
      <c r="K50" s="71">
        <v>200</v>
      </c>
      <c r="L50" s="71">
        <v>76</v>
      </c>
      <c r="M50" s="71">
        <v>200</v>
      </c>
      <c r="N50" s="71">
        <v>103.64681311961361</v>
      </c>
      <c r="O50" s="71">
        <v>100</v>
      </c>
      <c r="P50" s="73">
        <v>30</v>
      </c>
      <c r="Q50" s="73">
        <v>40</v>
      </c>
      <c r="R50" s="73">
        <v>140</v>
      </c>
      <c r="S50" s="73">
        <v>200</v>
      </c>
    </row>
    <row r="51" spans="1:19" x14ac:dyDescent="0.25">
      <c r="A51" s="331"/>
      <c r="B51" s="329"/>
      <c r="C51" s="70" t="s">
        <v>180</v>
      </c>
      <c r="D51" s="325" t="s">
        <v>181</v>
      </c>
      <c r="E51" s="326"/>
      <c r="F51" s="72">
        <v>42</v>
      </c>
      <c r="G51" s="73">
        <v>0</v>
      </c>
      <c r="H51" s="73">
        <v>0</v>
      </c>
      <c r="I51" s="71">
        <v>0</v>
      </c>
      <c r="J51" s="71">
        <v>0</v>
      </c>
      <c r="K51" s="71">
        <v>0</v>
      </c>
      <c r="L51" s="71"/>
      <c r="M51" s="71"/>
      <c r="N51" s="71"/>
      <c r="O51" s="71"/>
      <c r="P51" s="73">
        <v>0</v>
      </c>
      <c r="Q51" s="73">
        <v>0</v>
      </c>
      <c r="R51" s="73">
        <v>0</v>
      </c>
      <c r="S51" s="73">
        <v>0</v>
      </c>
    </row>
    <row r="52" spans="1:19" ht="27" customHeight="1" x14ac:dyDescent="0.25">
      <c r="A52" s="331"/>
      <c r="B52" s="329"/>
      <c r="C52" s="70"/>
      <c r="D52" s="78" t="s">
        <v>170</v>
      </c>
      <c r="E52" s="78" t="s">
        <v>182</v>
      </c>
      <c r="F52" s="72">
        <v>43</v>
      </c>
      <c r="G52" s="73">
        <v>0</v>
      </c>
      <c r="H52" s="73"/>
      <c r="I52" s="71"/>
      <c r="J52" s="71">
        <v>0</v>
      </c>
      <c r="K52" s="71">
        <v>0</v>
      </c>
      <c r="L52" s="71"/>
      <c r="M52" s="71"/>
      <c r="N52" s="71"/>
      <c r="O52" s="71"/>
      <c r="P52" s="73">
        <v>0</v>
      </c>
      <c r="Q52" s="73">
        <v>0</v>
      </c>
      <c r="R52" s="73">
        <v>0</v>
      </c>
      <c r="S52" s="73">
        <v>0</v>
      </c>
    </row>
    <row r="53" spans="1:19" ht="25.5" x14ac:dyDescent="0.25">
      <c r="A53" s="331"/>
      <c r="B53" s="329"/>
      <c r="C53" s="70"/>
      <c r="D53" s="78" t="s">
        <v>172</v>
      </c>
      <c r="E53" s="78" t="s">
        <v>183</v>
      </c>
      <c r="F53" s="72">
        <v>44</v>
      </c>
      <c r="G53" s="73">
        <v>0</v>
      </c>
      <c r="H53" s="73"/>
      <c r="I53" s="71"/>
      <c r="J53" s="71">
        <v>0</v>
      </c>
      <c r="K53" s="71">
        <v>0</v>
      </c>
      <c r="L53" s="71"/>
      <c r="M53" s="71"/>
      <c r="N53" s="71"/>
      <c r="O53" s="71"/>
      <c r="P53" s="73">
        <v>0</v>
      </c>
      <c r="Q53" s="73">
        <v>0</v>
      </c>
      <c r="R53" s="73">
        <v>0</v>
      </c>
      <c r="S53" s="73">
        <v>0</v>
      </c>
    </row>
    <row r="54" spans="1:19" x14ac:dyDescent="0.25">
      <c r="A54" s="331"/>
      <c r="B54" s="329"/>
      <c r="C54" s="70" t="s">
        <v>69</v>
      </c>
      <c r="D54" s="336" t="s">
        <v>184</v>
      </c>
      <c r="E54" s="336"/>
      <c r="F54" s="72">
        <v>45</v>
      </c>
      <c r="G54" s="73">
        <v>130</v>
      </c>
      <c r="H54" s="73">
        <v>130</v>
      </c>
      <c r="I54" s="71">
        <v>122.72499999999999</v>
      </c>
      <c r="J54" s="71">
        <v>123</v>
      </c>
      <c r="K54" s="71">
        <v>123</v>
      </c>
      <c r="L54" s="71">
        <v>58</v>
      </c>
      <c r="M54" s="71">
        <v>123</v>
      </c>
      <c r="N54" s="71">
        <v>100.22407822367082</v>
      </c>
      <c r="O54" s="71">
        <v>100</v>
      </c>
      <c r="P54" s="73">
        <v>30</v>
      </c>
      <c r="Q54" s="73">
        <v>60</v>
      </c>
      <c r="R54" s="73">
        <v>93</v>
      </c>
      <c r="S54" s="73">
        <v>123</v>
      </c>
    </row>
    <row r="55" spans="1:19" ht="54.6" customHeight="1" x14ac:dyDescent="0.25">
      <c r="A55" s="331"/>
      <c r="B55" s="329"/>
      <c r="C55" s="70" t="s">
        <v>185</v>
      </c>
      <c r="D55" s="336" t="s">
        <v>186</v>
      </c>
      <c r="E55" s="336"/>
      <c r="F55" s="72">
        <v>46</v>
      </c>
      <c r="G55" s="73">
        <v>239</v>
      </c>
      <c r="H55" s="73">
        <v>239</v>
      </c>
      <c r="I55" s="71">
        <v>220.20599999999999</v>
      </c>
      <c r="J55" s="71">
        <v>231</v>
      </c>
      <c r="K55" s="71">
        <v>231</v>
      </c>
      <c r="L55" s="71">
        <v>130</v>
      </c>
      <c r="M55" s="73">
        <v>231</v>
      </c>
      <c r="N55" s="71">
        <v>104.90177379362962</v>
      </c>
      <c r="O55" s="71">
        <v>100</v>
      </c>
      <c r="P55" s="73">
        <v>53</v>
      </c>
      <c r="Q55" s="73">
        <v>113</v>
      </c>
      <c r="R55" s="73">
        <v>173</v>
      </c>
      <c r="S55" s="73">
        <v>231</v>
      </c>
    </row>
    <row r="56" spans="1:19" x14ac:dyDescent="0.25">
      <c r="A56" s="331"/>
      <c r="B56" s="329"/>
      <c r="C56" s="70" t="s">
        <v>22</v>
      </c>
      <c r="D56" s="336" t="s">
        <v>187</v>
      </c>
      <c r="E56" s="336"/>
      <c r="F56" s="72">
        <v>47</v>
      </c>
      <c r="G56" s="73"/>
      <c r="H56" s="73"/>
      <c r="I56" s="71">
        <v>0</v>
      </c>
      <c r="J56" s="71">
        <v>0</v>
      </c>
      <c r="K56" s="71">
        <v>0</v>
      </c>
      <c r="L56" s="71"/>
      <c r="M56" s="71"/>
      <c r="N56" s="71"/>
      <c r="O56" s="71"/>
      <c r="P56" s="73"/>
      <c r="Q56" s="73"/>
      <c r="R56" s="73"/>
      <c r="S56" s="73"/>
    </row>
    <row r="57" spans="1:19" ht="28.9" customHeight="1" x14ac:dyDescent="0.25">
      <c r="A57" s="331"/>
      <c r="B57" s="329"/>
      <c r="C57" s="70" t="s">
        <v>24</v>
      </c>
      <c r="D57" s="336" t="s">
        <v>188</v>
      </c>
      <c r="E57" s="336"/>
      <c r="F57" s="72">
        <v>48</v>
      </c>
      <c r="G57" s="73">
        <v>16</v>
      </c>
      <c r="H57" s="73">
        <v>16</v>
      </c>
      <c r="I57" s="71">
        <v>13.57</v>
      </c>
      <c r="J57" s="71">
        <v>16</v>
      </c>
      <c r="K57" s="71">
        <v>16</v>
      </c>
      <c r="L57" s="71">
        <v>10</v>
      </c>
      <c r="M57" s="71">
        <v>16</v>
      </c>
      <c r="N57" s="71">
        <v>117.90714812085483</v>
      </c>
      <c r="O57" s="71">
        <v>100</v>
      </c>
      <c r="P57" s="73">
        <v>4</v>
      </c>
      <c r="Q57" s="73">
        <v>8</v>
      </c>
      <c r="R57" s="73">
        <v>12</v>
      </c>
      <c r="S57" s="73">
        <v>16</v>
      </c>
    </row>
    <row r="58" spans="1:19" ht="25.5" x14ac:dyDescent="0.25">
      <c r="A58" s="331"/>
      <c r="B58" s="329"/>
      <c r="C58" s="70"/>
      <c r="D58" s="79" t="s">
        <v>170</v>
      </c>
      <c r="E58" s="79" t="s">
        <v>189</v>
      </c>
      <c r="F58" s="72">
        <v>49</v>
      </c>
      <c r="G58" s="73"/>
      <c r="H58" s="73"/>
      <c r="I58" s="71">
        <v>0</v>
      </c>
      <c r="J58" s="71">
        <v>0</v>
      </c>
      <c r="K58" s="71">
        <v>0</v>
      </c>
      <c r="L58" s="71"/>
      <c r="M58" s="71"/>
      <c r="N58" s="71"/>
      <c r="O58" s="71"/>
      <c r="P58" s="73"/>
      <c r="Q58" s="73"/>
      <c r="R58" s="73"/>
      <c r="S58" s="73"/>
    </row>
    <row r="59" spans="1:19" ht="31.15" customHeight="1" x14ac:dyDescent="0.25">
      <c r="A59" s="331"/>
      <c r="B59" s="329"/>
      <c r="C59" s="70" t="s">
        <v>69</v>
      </c>
      <c r="D59" s="325" t="s">
        <v>190</v>
      </c>
      <c r="E59" s="326"/>
      <c r="F59" s="72">
        <v>50</v>
      </c>
      <c r="G59" s="73">
        <v>21</v>
      </c>
      <c r="H59" s="73">
        <v>21</v>
      </c>
      <c r="I59" s="71">
        <v>11.949</v>
      </c>
      <c r="J59" s="71">
        <v>18</v>
      </c>
      <c r="K59" s="71">
        <v>18</v>
      </c>
      <c r="L59" s="71">
        <v>5</v>
      </c>
      <c r="M59" s="71">
        <v>18</v>
      </c>
      <c r="N59" s="71">
        <v>150.64022093899072</v>
      </c>
      <c r="O59" s="71">
        <v>100</v>
      </c>
      <c r="P59" s="73">
        <v>3</v>
      </c>
      <c r="Q59" s="73">
        <v>8</v>
      </c>
      <c r="R59" s="73">
        <v>13</v>
      </c>
      <c r="S59" s="73">
        <v>18</v>
      </c>
    </row>
    <row r="60" spans="1:19" ht="25.5" x14ac:dyDescent="0.25">
      <c r="A60" s="331"/>
      <c r="B60" s="329"/>
      <c r="C60" s="70"/>
      <c r="D60" s="79" t="s">
        <v>191</v>
      </c>
      <c r="E60" s="79" t="s">
        <v>192</v>
      </c>
      <c r="F60" s="72">
        <v>51</v>
      </c>
      <c r="G60" s="73">
        <v>8</v>
      </c>
      <c r="H60" s="73">
        <v>8</v>
      </c>
      <c r="I60" s="71">
        <v>1.9490000000000001</v>
      </c>
      <c r="J60" s="71">
        <v>8</v>
      </c>
      <c r="K60" s="71">
        <v>8</v>
      </c>
      <c r="L60" s="71">
        <v>1</v>
      </c>
      <c r="M60" s="71">
        <v>8</v>
      </c>
      <c r="N60" s="71">
        <v>410.46690610569516</v>
      </c>
      <c r="O60" s="71">
        <v>100</v>
      </c>
      <c r="P60" s="73">
        <v>1</v>
      </c>
      <c r="Q60" s="73">
        <v>3</v>
      </c>
      <c r="R60" s="73">
        <v>5</v>
      </c>
      <c r="S60" s="73">
        <v>8</v>
      </c>
    </row>
    <row r="61" spans="1:19" ht="38.25" x14ac:dyDescent="0.25">
      <c r="A61" s="331"/>
      <c r="B61" s="329"/>
      <c r="C61" s="70"/>
      <c r="D61" s="79"/>
      <c r="E61" s="76" t="s">
        <v>193</v>
      </c>
      <c r="F61" s="72">
        <v>52</v>
      </c>
      <c r="G61" s="73"/>
      <c r="H61" s="73"/>
      <c r="I61" s="71">
        <v>0</v>
      </c>
      <c r="J61" s="71">
        <v>0</v>
      </c>
      <c r="K61" s="71">
        <v>0</v>
      </c>
      <c r="L61" s="71"/>
      <c r="M61" s="71"/>
      <c r="N61" s="71"/>
      <c r="O61" s="71"/>
      <c r="P61" s="73"/>
      <c r="Q61" s="73"/>
      <c r="R61" s="73"/>
      <c r="S61" s="73"/>
    </row>
    <row r="62" spans="1:19" ht="25.5" x14ac:dyDescent="0.25">
      <c r="A62" s="331"/>
      <c r="B62" s="329"/>
      <c r="C62" s="70"/>
      <c r="D62" s="79" t="s">
        <v>194</v>
      </c>
      <c r="E62" s="79" t="s">
        <v>195</v>
      </c>
      <c r="F62" s="72">
        <v>53</v>
      </c>
      <c r="G62" s="73">
        <v>13</v>
      </c>
      <c r="H62" s="73">
        <v>13</v>
      </c>
      <c r="I62" s="71">
        <v>10</v>
      </c>
      <c r="J62" s="71">
        <v>10</v>
      </c>
      <c r="K62" s="71">
        <v>10</v>
      </c>
      <c r="L62" s="71">
        <v>4</v>
      </c>
      <c r="M62" s="71">
        <v>10</v>
      </c>
      <c r="N62" s="71">
        <v>100</v>
      </c>
      <c r="O62" s="71">
        <v>100</v>
      </c>
      <c r="P62" s="73">
        <v>2</v>
      </c>
      <c r="Q62" s="73">
        <v>5</v>
      </c>
      <c r="R62" s="73">
        <v>8</v>
      </c>
      <c r="S62" s="73">
        <v>10</v>
      </c>
    </row>
    <row r="63" spans="1:19" ht="55.15" customHeight="1" x14ac:dyDescent="0.25">
      <c r="A63" s="331"/>
      <c r="B63" s="329"/>
      <c r="C63" s="70"/>
      <c r="D63" s="79"/>
      <c r="E63" s="76" t="s">
        <v>196</v>
      </c>
      <c r="F63" s="72">
        <v>54</v>
      </c>
      <c r="G63" s="73"/>
      <c r="H63" s="73"/>
      <c r="I63" s="71">
        <v>0</v>
      </c>
      <c r="J63" s="71">
        <v>0</v>
      </c>
      <c r="K63" s="71">
        <v>0</v>
      </c>
      <c r="L63" s="71"/>
      <c r="M63" s="71"/>
      <c r="N63" s="71"/>
      <c r="O63" s="71"/>
      <c r="P63" s="73"/>
      <c r="Q63" s="73"/>
      <c r="R63" s="73"/>
      <c r="S63" s="73"/>
    </row>
    <row r="64" spans="1:19" ht="85.15" customHeight="1" x14ac:dyDescent="0.25">
      <c r="A64" s="331"/>
      <c r="B64" s="329"/>
      <c r="C64" s="70"/>
      <c r="D64" s="79"/>
      <c r="E64" s="76" t="s">
        <v>197</v>
      </c>
      <c r="F64" s="72">
        <v>55</v>
      </c>
      <c r="G64" s="73"/>
      <c r="H64" s="73"/>
      <c r="I64" s="71">
        <v>0</v>
      </c>
      <c r="J64" s="71">
        <v>0</v>
      </c>
      <c r="K64" s="71">
        <v>0</v>
      </c>
      <c r="L64" s="71"/>
      <c r="M64" s="71"/>
      <c r="N64" s="71"/>
      <c r="O64" s="71"/>
      <c r="P64" s="73"/>
      <c r="Q64" s="73"/>
      <c r="R64" s="73"/>
      <c r="S64" s="73"/>
    </row>
    <row r="65" spans="1:19" ht="30" customHeight="1" x14ac:dyDescent="0.25">
      <c r="A65" s="331"/>
      <c r="B65" s="329"/>
      <c r="C65" s="70"/>
      <c r="D65" s="79"/>
      <c r="E65" s="76" t="s">
        <v>198</v>
      </c>
      <c r="F65" s="72">
        <v>56</v>
      </c>
      <c r="G65" s="73"/>
      <c r="H65" s="73"/>
      <c r="I65" s="71">
        <v>0</v>
      </c>
      <c r="J65" s="71">
        <v>0</v>
      </c>
      <c r="K65" s="71">
        <v>0</v>
      </c>
      <c r="L65" s="71"/>
      <c r="M65" s="71"/>
      <c r="N65" s="71"/>
      <c r="O65" s="71"/>
      <c r="P65" s="73"/>
      <c r="Q65" s="73"/>
      <c r="R65" s="73"/>
      <c r="S65" s="73"/>
    </row>
    <row r="66" spans="1:19" x14ac:dyDescent="0.25">
      <c r="A66" s="331"/>
      <c r="B66" s="329"/>
      <c r="C66" s="70" t="s">
        <v>79</v>
      </c>
      <c r="D66" s="319" t="s">
        <v>199</v>
      </c>
      <c r="E66" s="335"/>
      <c r="F66" s="72">
        <v>57</v>
      </c>
      <c r="G66" s="73">
        <v>5</v>
      </c>
      <c r="H66" s="73">
        <v>5</v>
      </c>
      <c r="I66" s="71">
        <v>0.81899999999999995</v>
      </c>
      <c r="J66" s="71">
        <v>5</v>
      </c>
      <c r="K66" s="71">
        <v>5</v>
      </c>
      <c r="L66" s="71"/>
      <c r="M66" s="71">
        <v>5</v>
      </c>
      <c r="N66" s="71">
        <v>610.50061050061061</v>
      </c>
      <c r="O66" s="71">
        <v>100</v>
      </c>
      <c r="P66" s="73">
        <v>1</v>
      </c>
      <c r="Q66" s="73">
        <v>2</v>
      </c>
      <c r="R66" s="73">
        <v>3</v>
      </c>
      <c r="S66" s="73">
        <v>5</v>
      </c>
    </row>
    <row r="67" spans="1:19" ht="31.15" customHeight="1" x14ac:dyDescent="0.25">
      <c r="A67" s="331"/>
      <c r="B67" s="329"/>
      <c r="C67" s="70"/>
      <c r="D67" s="74" t="s">
        <v>200</v>
      </c>
      <c r="E67" s="80" t="s">
        <v>201</v>
      </c>
      <c r="F67" s="72">
        <v>58</v>
      </c>
      <c r="G67" s="73"/>
      <c r="H67" s="73"/>
      <c r="I67" s="71">
        <v>0</v>
      </c>
      <c r="J67" s="71">
        <v>0</v>
      </c>
      <c r="K67" s="71">
        <v>0</v>
      </c>
      <c r="L67" s="71"/>
      <c r="M67" s="71"/>
      <c r="N67" s="71"/>
      <c r="O67" s="71"/>
      <c r="P67" s="73"/>
      <c r="Q67" s="73"/>
      <c r="R67" s="73"/>
      <c r="S67" s="73"/>
    </row>
    <row r="68" spans="1:19" ht="51.75" x14ac:dyDescent="0.25">
      <c r="A68" s="331"/>
      <c r="B68" s="329"/>
      <c r="C68" s="70"/>
      <c r="D68" s="74" t="s">
        <v>202</v>
      </c>
      <c r="E68" s="80" t="s">
        <v>203</v>
      </c>
      <c r="F68" s="72">
        <v>59</v>
      </c>
      <c r="G68" s="73"/>
      <c r="H68" s="73"/>
      <c r="I68" s="71">
        <v>0</v>
      </c>
      <c r="J68" s="71">
        <v>0</v>
      </c>
      <c r="K68" s="71">
        <v>0</v>
      </c>
      <c r="L68" s="71"/>
      <c r="M68" s="71"/>
      <c r="N68" s="71"/>
      <c r="O68" s="71"/>
      <c r="P68" s="73"/>
      <c r="Q68" s="73"/>
      <c r="R68" s="73"/>
      <c r="S68" s="73"/>
    </row>
    <row r="69" spans="1:19" x14ac:dyDescent="0.25">
      <c r="A69" s="331"/>
      <c r="B69" s="329"/>
      <c r="C69" s="70"/>
      <c r="D69" s="74" t="s">
        <v>204</v>
      </c>
      <c r="E69" s="81" t="s">
        <v>205</v>
      </c>
      <c r="F69" s="72">
        <v>60</v>
      </c>
      <c r="G69" s="73"/>
      <c r="H69" s="73"/>
      <c r="I69" s="71">
        <v>0</v>
      </c>
      <c r="J69" s="71">
        <v>0</v>
      </c>
      <c r="K69" s="71">
        <v>0</v>
      </c>
      <c r="L69" s="71"/>
      <c r="M69" s="71"/>
      <c r="N69" s="71"/>
      <c r="O69" s="71"/>
      <c r="P69" s="73"/>
      <c r="Q69" s="73"/>
      <c r="R69" s="73"/>
      <c r="S69" s="73"/>
    </row>
    <row r="70" spans="1:19" ht="26.25" x14ac:dyDescent="0.25">
      <c r="A70" s="331"/>
      <c r="B70" s="329"/>
      <c r="C70" s="70"/>
      <c r="D70" s="74" t="s">
        <v>206</v>
      </c>
      <c r="E70" s="80" t="s">
        <v>207</v>
      </c>
      <c r="F70" s="72">
        <v>61</v>
      </c>
      <c r="G70" s="73">
        <v>5</v>
      </c>
      <c r="H70" s="73">
        <v>5</v>
      </c>
      <c r="I70" s="71">
        <v>0.81899999999999995</v>
      </c>
      <c r="J70" s="71">
        <v>5</v>
      </c>
      <c r="K70" s="71">
        <v>5</v>
      </c>
      <c r="L70" s="71"/>
      <c r="M70" s="71">
        <v>5</v>
      </c>
      <c r="N70" s="71">
        <v>610.50061050061061</v>
      </c>
      <c r="O70" s="71">
        <v>100</v>
      </c>
      <c r="P70" s="73">
        <v>1</v>
      </c>
      <c r="Q70" s="73">
        <v>2</v>
      </c>
      <c r="R70" s="73">
        <v>3</v>
      </c>
      <c r="S70" s="73">
        <v>5</v>
      </c>
    </row>
    <row r="71" spans="1:19" x14ac:dyDescent="0.25">
      <c r="A71" s="331"/>
      <c r="B71" s="329"/>
      <c r="C71" s="70" t="s">
        <v>81</v>
      </c>
      <c r="D71" s="319" t="s">
        <v>208</v>
      </c>
      <c r="E71" s="319"/>
      <c r="F71" s="72">
        <v>62</v>
      </c>
      <c r="G71" s="73"/>
      <c r="H71" s="73"/>
      <c r="I71" s="71">
        <v>0</v>
      </c>
      <c r="J71" s="71">
        <v>0</v>
      </c>
      <c r="K71" s="71">
        <v>0</v>
      </c>
      <c r="L71" s="71"/>
      <c r="M71" s="71"/>
      <c r="N71" s="71"/>
      <c r="O71" s="71"/>
      <c r="P71" s="73"/>
      <c r="Q71" s="73"/>
      <c r="R71" s="73"/>
      <c r="S71" s="73"/>
    </row>
    <row r="72" spans="1:19" x14ac:dyDescent="0.25">
      <c r="A72" s="331"/>
      <c r="B72" s="329"/>
      <c r="C72" s="70" t="s">
        <v>144</v>
      </c>
      <c r="D72" s="319" t="s">
        <v>209</v>
      </c>
      <c r="E72" s="319"/>
      <c r="F72" s="72">
        <v>63</v>
      </c>
      <c r="G72" s="73">
        <v>4</v>
      </c>
      <c r="H72" s="73">
        <v>4</v>
      </c>
      <c r="I72" s="71">
        <v>1.514</v>
      </c>
      <c r="J72" s="71">
        <v>4</v>
      </c>
      <c r="K72" s="71">
        <v>4</v>
      </c>
      <c r="L72" s="71"/>
      <c r="M72" s="71">
        <v>4</v>
      </c>
      <c r="N72" s="71">
        <v>264.20079260237782</v>
      </c>
      <c r="O72" s="71">
        <v>100</v>
      </c>
      <c r="P72" s="73">
        <v>1</v>
      </c>
      <c r="Q72" s="73">
        <v>2</v>
      </c>
      <c r="R72" s="73">
        <v>3</v>
      </c>
      <c r="S72" s="73">
        <v>4</v>
      </c>
    </row>
    <row r="73" spans="1:19" x14ac:dyDescent="0.25">
      <c r="A73" s="331"/>
      <c r="B73" s="329"/>
      <c r="C73" s="70"/>
      <c r="D73" s="319" t="s">
        <v>210</v>
      </c>
      <c r="E73" s="319"/>
      <c r="F73" s="72">
        <v>64</v>
      </c>
      <c r="G73" s="73">
        <v>4</v>
      </c>
      <c r="H73" s="73">
        <v>4</v>
      </c>
      <c r="I73" s="71">
        <v>1.514</v>
      </c>
      <c r="J73" s="71">
        <v>4</v>
      </c>
      <c r="K73" s="71">
        <v>4</v>
      </c>
      <c r="L73" s="71"/>
      <c r="M73" s="71">
        <v>4</v>
      </c>
      <c r="N73" s="71">
        <v>264.20079260237782</v>
      </c>
      <c r="O73" s="71">
        <v>100</v>
      </c>
      <c r="P73" s="73">
        <v>1</v>
      </c>
      <c r="Q73" s="73">
        <v>2</v>
      </c>
      <c r="R73" s="73">
        <v>3</v>
      </c>
      <c r="S73" s="73">
        <v>4</v>
      </c>
    </row>
    <row r="74" spans="1:19" x14ac:dyDescent="0.25">
      <c r="A74" s="331"/>
      <c r="B74" s="329"/>
      <c r="C74" s="70"/>
      <c r="D74" s="338" t="s">
        <v>211</v>
      </c>
      <c r="E74" s="338"/>
      <c r="F74" s="72">
        <v>65</v>
      </c>
      <c r="G74" s="73">
        <v>4</v>
      </c>
      <c r="H74" s="73">
        <v>4</v>
      </c>
      <c r="I74" s="71">
        <v>1.514</v>
      </c>
      <c r="J74" s="71">
        <v>4</v>
      </c>
      <c r="K74" s="71">
        <v>4</v>
      </c>
      <c r="L74" s="71"/>
      <c r="M74" s="71">
        <v>4</v>
      </c>
      <c r="N74" s="71">
        <v>264.20079260237782</v>
      </c>
      <c r="O74" s="71">
        <v>100</v>
      </c>
      <c r="P74" s="73">
        <v>1</v>
      </c>
      <c r="Q74" s="73">
        <v>2</v>
      </c>
      <c r="R74" s="73">
        <v>3</v>
      </c>
      <c r="S74" s="73">
        <v>4</v>
      </c>
    </row>
    <row r="75" spans="1:19" x14ac:dyDescent="0.25">
      <c r="A75" s="331"/>
      <c r="B75" s="329"/>
      <c r="C75" s="70"/>
      <c r="D75" s="338" t="s">
        <v>212</v>
      </c>
      <c r="E75" s="338"/>
      <c r="F75" s="72">
        <v>66</v>
      </c>
      <c r="G75" s="73"/>
      <c r="H75" s="73"/>
      <c r="I75" s="71">
        <v>0</v>
      </c>
      <c r="J75" s="71">
        <v>0</v>
      </c>
      <c r="K75" s="71">
        <v>0</v>
      </c>
      <c r="L75" s="71"/>
      <c r="M75" s="71"/>
      <c r="N75" s="71"/>
      <c r="O75" s="71"/>
      <c r="P75" s="73"/>
      <c r="Q75" s="73"/>
      <c r="R75" s="73"/>
      <c r="S75" s="73"/>
    </row>
    <row r="76" spans="1:19" x14ac:dyDescent="0.25">
      <c r="A76" s="331"/>
      <c r="B76" s="329"/>
      <c r="C76" s="70" t="s">
        <v>213</v>
      </c>
      <c r="D76" s="319" t="s">
        <v>214</v>
      </c>
      <c r="E76" s="319"/>
      <c r="F76" s="72">
        <v>67</v>
      </c>
      <c r="G76" s="73">
        <v>23</v>
      </c>
      <c r="H76" s="73">
        <v>23</v>
      </c>
      <c r="I76" s="71">
        <v>23.779</v>
      </c>
      <c r="J76" s="71">
        <v>23</v>
      </c>
      <c r="K76" s="71">
        <v>23</v>
      </c>
      <c r="L76" s="71">
        <v>12</v>
      </c>
      <c r="M76" s="71">
        <v>23</v>
      </c>
      <c r="N76" s="71">
        <v>96.724000168215653</v>
      </c>
      <c r="O76" s="71">
        <v>100</v>
      </c>
      <c r="P76" s="73">
        <v>5</v>
      </c>
      <c r="Q76" s="73">
        <v>11</v>
      </c>
      <c r="R76" s="73">
        <v>17</v>
      </c>
      <c r="S76" s="73">
        <v>23</v>
      </c>
    </row>
    <row r="77" spans="1:19" x14ac:dyDescent="0.25">
      <c r="A77" s="331"/>
      <c r="B77" s="329"/>
      <c r="C77" s="70" t="s">
        <v>215</v>
      </c>
      <c r="D77" s="319" t="s">
        <v>216</v>
      </c>
      <c r="E77" s="319"/>
      <c r="F77" s="72">
        <v>68</v>
      </c>
      <c r="G77" s="73">
        <v>10</v>
      </c>
      <c r="H77" s="73">
        <v>10</v>
      </c>
      <c r="I77" s="71">
        <v>8.4120000000000008</v>
      </c>
      <c r="J77" s="71">
        <v>8</v>
      </c>
      <c r="K77" s="71">
        <v>8</v>
      </c>
      <c r="L77" s="71">
        <v>4</v>
      </c>
      <c r="M77" s="71">
        <v>8</v>
      </c>
      <c r="N77" s="71">
        <v>95.102234902520195</v>
      </c>
      <c r="O77" s="71">
        <v>100</v>
      </c>
      <c r="P77" s="73">
        <v>2</v>
      </c>
      <c r="Q77" s="73">
        <v>4</v>
      </c>
      <c r="R77" s="73">
        <v>6</v>
      </c>
      <c r="S77" s="73">
        <v>8</v>
      </c>
    </row>
    <row r="78" spans="1:19" x14ac:dyDescent="0.25">
      <c r="A78" s="331"/>
      <c r="B78" s="329"/>
      <c r="C78" s="70" t="s">
        <v>217</v>
      </c>
      <c r="D78" s="319" t="s">
        <v>218</v>
      </c>
      <c r="E78" s="319"/>
      <c r="F78" s="72">
        <v>69</v>
      </c>
      <c r="G78" s="73">
        <v>144</v>
      </c>
      <c r="H78" s="73">
        <v>144</v>
      </c>
      <c r="I78" s="71">
        <v>144.059</v>
      </c>
      <c r="J78" s="71">
        <v>141</v>
      </c>
      <c r="K78" s="71">
        <v>141</v>
      </c>
      <c r="L78" s="71">
        <v>99</v>
      </c>
      <c r="M78" s="73">
        <v>141</v>
      </c>
      <c r="N78" s="71">
        <v>97.876564463171349</v>
      </c>
      <c r="O78" s="71">
        <v>100</v>
      </c>
      <c r="P78" s="73">
        <v>34</v>
      </c>
      <c r="Q78" s="73">
        <v>72</v>
      </c>
      <c r="R78" s="73">
        <v>108</v>
      </c>
      <c r="S78" s="73">
        <v>141</v>
      </c>
    </row>
    <row r="79" spans="1:19" ht="25.5" x14ac:dyDescent="0.25">
      <c r="A79" s="331"/>
      <c r="B79" s="329"/>
      <c r="C79" s="70"/>
      <c r="D79" s="74" t="s">
        <v>219</v>
      </c>
      <c r="E79" s="74" t="s">
        <v>220</v>
      </c>
      <c r="F79" s="72">
        <v>70</v>
      </c>
      <c r="G79" s="73">
        <v>123</v>
      </c>
      <c r="H79" s="73">
        <v>123</v>
      </c>
      <c r="I79" s="71">
        <v>123.592</v>
      </c>
      <c r="J79" s="71">
        <v>123</v>
      </c>
      <c r="K79" s="71">
        <v>123</v>
      </c>
      <c r="L79" s="71">
        <v>59</v>
      </c>
      <c r="M79" s="71">
        <v>123</v>
      </c>
      <c r="N79" s="71">
        <v>99.521004595766712</v>
      </c>
      <c r="O79" s="71">
        <v>100</v>
      </c>
      <c r="P79" s="73">
        <v>30</v>
      </c>
      <c r="Q79" s="73">
        <v>61</v>
      </c>
      <c r="R79" s="73">
        <v>92</v>
      </c>
      <c r="S79" s="73">
        <v>123</v>
      </c>
    </row>
    <row r="80" spans="1:19" ht="38.25" x14ac:dyDescent="0.25">
      <c r="A80" s="331"/>
      <c r="B80" s="329"/>
      <c r="C80" s="70"/>
      <c r="D80" s="74" t="s">
        <v>221</v>
      </c>
      <c r="E80" s="74" t="s">
        <v>222</v>
      </c>
      <c r="F80" s="72">
        <v>71</v>
      </c>
      <c r="G80" s="73"/>
      <c r="H80" s="73"/>
      <c r="I80" s="71">
        <v>0</v>
      </c>
      <c r="J80" s="71">
        <v>0</v>
      </c>
      <c r="K80" s="71">
        <v>0</v>
      </c>
      <c r="L80" s="71"/>
      <c r="M80" s="71"/>
      <c r="N80" s="71"/>
      <c r="O80" s="71"/>
      <c r="P80" s="73"/>
      <c r="Q80" s="73"/>
      <c r="R80" s="73"/>
      <c r="S80" s="73"/>
    </row>
    <row r="81" spans="1:19" ht="25.5" x14ac:dyDescent="0.25">
      <c r="A81" s="331"/>
      <c r="B81" s="329"/>
      <c r="C81" s="70"/>
      <c r="D81" s="74" t="s">
        <v>223</v>
      </c>
      <c r="E81" s="74" t="s">
        <v>224</v>
      </c>
      <c r="F81" s="72">
        <v>72</v>
      </c>
      <c r="G81" s="73">
        <v>8</v>
      </c>
      <c r="H81" s="73">
        <v>8</v>
      </c>
      <c r="I81" s="71">
        <v>1.252</v>
      </c>
      <c r="J81" s="71">
        <v>8</v>
      </c>
      <c r="K81" s="71">
        <v>8</v>
      </c>
      <c r="L81" s="71">
        <v>5</v>
      </c>
      <c r="M81" s="71">
        <v>8</v>
      </c>
      <c r="N81" s="71">
        <v>638.9776357827476</v>
      </c>
      <c r="O81" s="71">
        <v>100</v>
      </c>
      <c r="P81" s="73">
        <v>0</v>
      </c>
      <c r="Q81" s="73">
        <v>5</v>
      </c>
      <c r="R81" s="73">
        <v>8</v>
      </c>
      <c r="S81" s="73">
        <v>8</v>
      </c>
    </row>
    <row r="82" spans="1:19" ht="38.25" x14ac:dyDescent="0.25">
      <c r="A82" s="331"/>
      <c r="B82" s="329"/>
      <c r="C82" s="70"/>
      <c r="D82" s="74" t="s">
        <v>225</v>
      </c>
      <c r="E82" s="74" t="s">
        <v>226</v>
      </c>
      <c r="F82" s="72">
        <v>73</v>
      </c>
      <c r="G82" s="73"/>
      <c r="H82" s="73"/>
      <c r="I82" s="71">
        <v>0</v>
      </c>
      <c r="J82" s="71">
        <v>0</v>
      </c>
      <c r="K82" s="71">
        <v>0</v>
      </c>
      <c r="L82" s="71"/>
      <c r="M82" s="71"/>
      <c r="N82" s="71"/>
      <c r="O82" s="71"/>
      <c r="P82" s="73"/>
      <c r="Q82" s="73"/>
      <c r="R82" s="73"/>
      <c r="S82" s="73"/>
    </row>
    <row r="83" spans="1:19" ht="25.5" x14ac:dyDescent="0.25">
      <c r="A83" s="331"/>
      <c r="B83" s="329"/>
      <c r="C83" s="70"/>
      <c r="D83" s="74"/>
      <c r="E83" s="74" t="s">
        <v>227</v>
      </c>
      <c r="F83" s="72">
        <v>74</v>
      </c>
      <c r="G83" s="73"/>
      <c r="H83" s="73"/>
      <c r="I83" s="71">
        <v>0</v>
      </c>
      <c r="J83" s="71">
        <v>0</v>
      </c>
      <c r="K83" s="71">
        <v>0</v>
      </c>
      <c r="L83" s="71"/>
      <c r="M83" s="71"/>
      <c r="N83" s="71"/>
      <c r="O83" s="71"/>
      <c r="P83" s="73"/>
      <c r="Q83" s="73"/>
      <c r="R83" s="73"/>
      <c r="S83" s="73"/>
    </row>
    <row r="84" spans="1:19" ht="25.5" x14ac:dyDescent="0.25">
      <c r="A84" s="331"/>
      <c r="B84" s="329"/>
      <c r="C84" s="70"/>
      <c r="D84" s="74" t="s">
        <v>228</v>
      </c>
      <c r="E84" s="74" t="s">
        <v>229</v>
      </c>
      <c r="F84" s="72">
        <v>75</v>
      </c>
      <c r="G84" s="73"/>
      <c r="H84" s="73"/>
      <c r="I84" s="71">
        <v>0</v>
      </c>
      <c r="J84" s="71">
        <v>0</v>
      </c>
      <c r="K84" s="71">
        <v>0</v>
      </c>
      <c r="L84" s="71"/>
      <c r="M84" s="71"/>
      <c r="N84" s="71"/>
      <c r="O84" s="71"/>
      <c r="P84" s="73"/>
      <c r="Q84" s="73"/>
      <c r="R84" s="73"/>
      <c r="S84" s="73"/>
    </row>
    <row r="85" spans="1:19" ht="63.75" x14ac:dyDescent="0.25">
      <c r="A85" s="331"/>
      <c r="B85" s="329"/>
      <c r="C85" s="70"/>
      <c r="D85" s="74" t="s">
        <v>230</v>
      </c>
      <c r="E85" s="74" t="s">
        <v>231</v>
      </c>
      <c r="F85" s="72">
        <v>76</v>
      </c>
      <c r="G85" s="73">
        <v>5</v>
      </c>
      <c r="H85" s="73">
        <v>5</v>
      </c>
      <c r="I85" s="71">
        <v>0</v>
      </c>
      <c r="J85" s="71">
        <v>2</v>
      </c>
      <c r="K85" s="71">
        <v>2</v>
      </c>
      <c r="L85" s="71">
        <v>1</v>
      </c>
      <c r="M85" s="71">
        <v>2</v>
      </c>
      <c r="N85" s="71"/>
      <c r="O85" s="71">
        <v>100</v>
      </c>
      <c r="P85" s="73">
        <v>2</v>
      </c>
      <c r="Q85" s="73">
        <v>2</v>
      </c>
      <c r="R85" s="73">
        <v>2</v>
      </c>
      <c r="S85" s="73">
        <v>2</v>
      </c>
    </row>
    <row r="86" spans="1:19" ht="38.25" x14ac:dyDescent="0.25">
      <c r="A86" s="331"/>
      <c r="B86" s="329"/>
      <c r="C86" s="70"/>
      <c r="D86" s="74" t="s">
        <v>232</v>
      </c>
      <c r="E86" s="74" t="s">
        <v>233</v>
      </c>
      <c r="F86" s="72">
        <v>77</v>
      </c>
      <c r="G86" s="73">
        <v>8</v>
      </c>
      <c r="H86" s="73">
        <v>8</v>
      </c>
      <c r="I86" s="71">
        <v>4.556</v>
      </c>
      <c r="J86" s="71">
        <v>8</v>
      </c>
      <c r="K86" s="71">
        <v>8</v>
      </c>
      <c r="L86" s="71"/>
      <c r="M86" s="71">
        <v>8</v>
      </c>
      <c r="N86" s="71">
        <v>175.59262510974537</v>
      </c>
      <c r="O86" s="71">
        <v>100</v>
      </c>
      <c r="P86" s="73">
        <v>2</v>
      </c>
      <c r="Q86" s="73">
        <v>4</v>
      </c>
      <c r="R86" s="73">
        <v>6</v>
      </c>
      <c r="S86" s="73">
        <v>8</v>
      </c>
    </row>
    <row r="87" spans="1:19" x14ac:dyDescent="0.25">
      <c r="A87" s="331"/>
      <c r="B87" s="329"/>
      <c r="C87" s="70" t="s">
        <v>234</v>
      </c>
      <c r="D87" s="319" t="s">
        <v>82</v>
      </c>
      <c r="E87" s="319"/>
      <c r="F87" s="72">
        <v>78</v>
      </c>
      <c r="G87" s="73">
        <v>16</v>
      </c>
      <c r="H87" s="73">
        <v>16</v>
      </c>
      <c r="I87" s="71">
        <v>16.103999999999999</v>
      </c>
      <c r="J87" s="71">
        <v>16</v>
      </c>
      <c r="K87" s="71">
        <v>16</v>
      </c>
      <c r="L87" s="71"/>
      <c r="M87" s="71">
        <v>16</v>
      </c>
      <c r="N87" s="71">
        <v>99.354197714853456</v>
      </c>
      <c r="O87" s="71">
        <v>100</v>
      </c>
      <c r="P87" s="73">
        <v>3</v>
      </c>
      <c r="Q87" s="73">
        <v>6</v>
      </c>
      <c r="R87" s="73">
        <v>11</v>
      </c>
      <c r="S87" s="73">
        <v>16</v>
      </c>
    </row>
    <row r="88" spans="1:19" x14ac:dyDescent="0.25">
      <c r="A88" s="331"/>
      <c r="B88" s="329"/>
      <c r="C88" s="336" t="s">
        <v>235</v>
      </c>
      <c r="D88" s="336"/>
      <c r="E88" s="336"/>
      <c r="F88" s="72">
        <v>79</v>
      </c>
      <c r="G88" s="73">
        <v>285</v>
      </c>
      <c r="H88" s="73">
        <v>285</v>
      </c>
      <c r="I88" s="71">
        <v>260.685</v>
      </c>
      <c r="J88" s="71">
        <v>265</v>
      </c>
      <c r="K88" s="71">
        <v>265</v>
      </c>
      <c r="L88" s="71">
        <v>128</v>
      </c>
      <c r="M88" s="73">
        <v>265</v>
      </c>
      <c r="N88" s="71">
        <v>101.6552544258396</v>
      </c>
      <c r="O88" s="71">
        <v>100</v>
      </c>
      <c r="P88" s="73">
        <v>66</v>
      </c>
      <c r="Q88" s="73">
        <v>133</v>
      </c>
      <c r="R88" s="73">
        <v>199</v>
      </c>
      <c r="S88" s="73">
        <v>265</v>
      </c>
    </row>
    <row r="89" spans="1:19" x14ac:dyDescent="0.25">
      <c r="A89" s="331"/>
      <c r="B89" s="329"/>
      <c r="C89" s="70" t="s">
        <v>22</v>
      </c>
      <c r="D89" s="337" t="s">
        <v>236</v>
      </c>
      <c r="E89" s="335"/>
      <c r="F89" s="72">
        <v>80</v>
      </c>
      <c r="G89" s="73"/>
      <c r="H89" s="73"/>
      <c r="I89" s="71"/>
      <c r="J89" s="71">
        <v>0</v>
      </c>
      <c r="K89" s="71">
        <v>0</v>
      </c>
      <c r="L89" s="71"/>
      <c r="M89" s="71"/>
      <c r="N89" s="71"/>
      <c r="O89" s="71"/>
      <c r="P89" s="73"/>
      <c r="Q89" s="73"/>
      <c r="R89" s="73"/>
      <c r="S89" s="73"/>
    </row>
    <row r="90" spans="1:19" x14ac:dyDescent="0.25">
      <c r="A90" s="331"/>
      <c r="B90" s="329"/>
      <c r="C90" s="70" t="s">
        <v>24</v>
      </c>
      <c r="D90" s="319" t="s">
        <v>237</v>
      </c>
      <c r="E90" s="335"/>
      <c r="F90" s="72">
        <v>81</v>
      </c>
      <c r="G90" s="73">
        <v>205</v>
      </c>
      <c r="H90" s="73">
        <v>205</v>
      </c>
      <c r="I90" s="71">
        <v>205</v>
      </c>
      <c r="J90" s="71">
        <v>205</v>
      </c>
      <c r="K90" s="71">
        <v>205</v>
      </c>
      <c r="L90" s="71">
        <v>103</v>
      </c>
      <c r="M90" s="71">
        <v>205</v>
      </c>
      <c r="N90" s="71">
        <v>100</v>
      </c>
      <c r="O90" s="71">
        <v>100</v>
      </c>
      <c r="P90" s="73">
        <v>51</v>
      </c>
      <c r="Q90" s="73">
        <v>103</v>
      </c>
      <c r="R90" s="73">
        <v>154</v>
      </c>
      <c r="S90" s="73">
        <v>205</v>
      </c>
    </row>
    <row r="91" spans="1:19" x14ac:dyDescent="0.25">
      <c r="A91" s="331"/>
      <c r="B91" s="329"/>
      <c r="C91" s="70" t="s">
        <v>69</v>
      </c>
      <c r="D91" s="319" t="s">
        <v>238</v>
      </c>
      <c r="E91" s="335"/>
      <c r="F91" s="72">
        <v>82</v>
      </c>
      <c r="G91" s="73"/>
      <c r="H91" s="73"/>
      <c r="I91" s="71"/>
      <c r="J91" s="71">
        <v>0</v>
      </c>
      <c r="K91" s="71">
        <v>0</v>
      </c>
      <c r="L91" s="71"/>
      <c r="M91" s="71"/>
      <c r="N91" s="71"/>
      <c r="O91" s="71"/>
      <c r="P91" s="73"/>
      <c r="Q91" s="73"/>
      <c r="R91" s="73"/>
      <c r="S91" s="73"/>
    </row>
    <row r="92" spans="1:19" x14ac:dyDescent="0.25">
      <c r="A92" s="331"/>
      <c r="B92" s="329"/>
      <c r="C92" s="70" t="s">
        <v>79</v>
      </c>
      <c r="D92" s="319" t="s">
        <v>239</v>
      </c>
      <c r="E92" s="335"/>
      <c r="F92" s="72">
        <v>83</v>
      </c>
      <c r="G92" s="73"/>
      <c r="H92" s="73"/>
      <c r="I92" s="71"/>
      <c r="J92" s="71">
        <v>0</v>
      </c>
      <c r="K92" s="71">
        <v>0</v>
      </c>
      <c r="L92" s="71"/>
      <c r="M92" s="71"/>
      <c r="N92" s="71"/>
      <c r="O92" s="71"/>
      <c r="P92" s="73"/>
      <c r="Q92" s="73"/>
      <c r="R92" s="73"/>
      <c r="S92" s="73"/>
    </row>
    <row r="93" spans="1:19" x14ac:dyDescent="0.25">
      <c r="A93" s="331"/>
      <c r="B93" s="329"/>
      <c r="C93" s="70" t="s">
        <v>81</v>
      </c>
      <c r="D93" s="319" t="s">
        <v>240</v>
      </c>
      <c r="E93" s="335"/>
      <c r="F93" s="72">
        <v>84</v>
      </c>
      <c r="G93" s="73"/>
      <c r="H93" s="73"/>
      <c r="I93" s="71"/>
      <c r="J93" s="71">
        <v>0</v>
      </c>
      <c r="K93" s="71">
        <v>0</v>
      </c>
      <c r="L93" s="71"/>
      <c r="M93" s="71"/>
      <c r="N93" s="71"/>
      <c r="O93" s="71"/>
      <c r="P93" s="73"/>
      <c r="Q93" s="73"/>
      <c r="R93" s="73"/>
      <c r="S93" s="73"/>
    </row>
    <row r="94" spans="1:19" x14ac:dyDescent="0.25">
      <c r="A94" s="331"/>
      <c r="B94" s="329"/>
      <c r="C94" s="70" t="s">
        <v>144</v>
      </c>
      <c r="D94" s="319" t="s">
        <v>241</v>
      </c>
      <c r="E94" s="335"/>
      <c r="F94" s="72">
        <v>85</v>
      </c>
      <c r="G94" s="73">
        <v>80</v>
      </c>
      <c r="H94" s="73">
        <v>80</v>
      </c>
      <c r="I94" s="71">
        <v>55.685000000000002</v>
      </c>
      <c r="J94" s="71">
        <v>60</v>
      </c>
      <c r="K94" s="71">
        <v>60</v>
      </c>
      <c r="L94" s="71">
        <v>25</v>
      </c>
      <c r="M94" s="71">
        <v>60</v>
      </c>
      <c r="N94" s="71">
        <v>107.74894495824728</v>
      </c>
      <c r="O94" s="71">
        <v>100</v>
      </c>
      <c r="P94" s="73">
        <v>15</v>
      </c>
      <c r="Q94" s="73">
        <v>30</v>
      </c>
      <c r="R94" s="73">
        <v>45</v>
      </c>
      <c r="S94" s="73">
        <v>60</v>
      </c>
    </row>
    <row r="95" spans="1:19" x14ac:dyDescent="0.25">
      <c r="A95" s="331"/>
      <c r="B95" s="329"/>
      <c r="C95" s="325" t="s">
        <v>242</v>
      </c>
      <c r="D95" s="334"/>
      <c r="E95" s="326"/>
      <c r="F95" s="68">
        <v>86</v>
      </c>
      <c r="G95" s="71">
        <v>1859.3241999999998</v>
      </c>
      <c r="H95" s="71">
        <v>1859.3242</v>
      </c>
      <c r="I95" s="71">
        <v>1711.1150000000002</v>
      </c>
      <c r="J95" s="71">
        <v>1893.7031750000001</v>
      </c>
      <c r="K95" s="71">
        <v>1893.7031750000001</v>
      </c>
      <c r="L95" s="71">
        <v>822</v>
      </c>
      <c r="M95" s="71">
        <v>1894</v>
      </c>
      <c r="N95" s="71">
        <v>110.68806012453867</v>
      </c>
      <c r="O95" s="71">
        <v>100.015674314957</v>
      </c>
      <c r="P95" s="71">
        <v>419.96182500000003</v>
      </c>
      <c r="Q95" s="71">
        <v>941.99852500000009</v>
      </c>
      <c r="R95" s="71">
        <v>1422.8089750000001</v>
      </c>
      <c r="S95" s="71">
        <v>1893.7031750000001</v>
      </c>
    </row>
    <row r="96" spans="1:19" x14ac:dyDescent="0.25">
      <c r="A96" s="331"/>
      <c r="B96" s="329"/>
      <c r="C96" s="70" t="s">
        <v>35</v>
      </c>
      <c r="D96" s="325" t="s">
        <v>243</v>
      </c>
      <c r="E96" s="326"/>
      <c r="F96" s="72">
        <v>87</v>
      </c>
      <c r="G96" s="73">
        <v>1467.1899999999998</v>
      </c>
      <c r="H96" s="73">
        <v>1467.19</v>
      </c>
      <c r="I96" s="71">
        <v>1435.0340000000001</v>
      </c>
      <c r="J96" s="71">
        <v>1589.78</v>
      </c>
      <c r="K96" s="71">
        <v>1589.78</v>
      </c>
      <c r="L96" s="71">
        <v>692</v>
      </c>
      <c r="M96" s="73">
        <v>1590</v>
      </c>
      <c r="N96" s="71">
        <v>110.79876853091982</v>
      </c>
      <c r="O96" s="71">
        <v>100.01383839273359</v>
      </c>
      <c r="P96" s="71">
        <v>344.928</v>
      </c>
      <c r="Q96" s="71">
        <v>790.11400000000003</v>
      </c>
      <c r="R96" s="71">
        <v>1194.9760000000001</v>
      </c>
      <c r="S96" s="71">
        <v>1589.78</v>
      </c>
    </row>
    <row r="97" spans="1:19" x14ac:dyDescent="0.25">
      <c r="A97" s="331"/>
      <c r="B97" s="329"/>
      <c r="C97" s="70" t="s">
        <v>37</v>
      </c>
      <c r="D97" s="319" t="s">
        <v>244</v>
      </c>
      <c r="E97" s="319"/>
      <c r="F97" s="72">
        <v>88</v>
      </c>
      <c r="G97" s="73">
        <v>1286.32</v>
      </c>
      <c r="H97" s="73">
        <v>1286.32</v>
      </c>
      <c r="I97" s="71">
        <v>1285.664</v>
      </c>
      <c r="J97" s="71">
        <v>1417.83</v>
      </c>
      <c r="K97" s="71">
        <v>1417.83</v>
      </c>
      <c r="L97" s="71">
        <v>635</v>
      </c>
      <c r="M97" s="73">
        <v>1418</v>
      </c>
      <c r="N97" s="71">
        <v>110.29320257858974</v>
      </c>
      <c r="O97" s="71">
        <v>100.01199015396769</v>
      </c>
      <c r="P97" s="71">
        <v>321.87</v>
      </c>
      <c r="Q97" s="71">
        <v>686.49</v>
      </c>
      <c r="R97" s="71">
        <v>1049.01</v>
      </c>
      <c r="S97" s="71">
        <v>1417.83</v>
      </c>
    </row>
    <row r="98" spans="1:19" x14ac:dyDescent="0.25">
      <c r="A98" s="331"/>
      <c r="B98" s="329"/>
      <c r="C98" s="331"/>
      <c r="D98" s="319" t="s">
        <v>245</v>
      </c>
      <c r="E98" s="319"/>
      <c r="F98" s="72">
        <v>89</v>
      </c>
      <c r="G98" s="73">
        <v>1286.32</v>
      </c>
      <c r="H98" s="73">
        <v>1286.32</v>
      </c>
      <c r="I98" s="71">
        <v>1285.664</v>
      </c>
      <c r="J98" s="71">
        <v>1417.83</v>
      </c>
      <c r="K98" s="71">
        <v>1417.83</v>
      </c>
      <c r="L98" s="71">
        <v>635</v>
      </c>
      <c r="M98" s="71">
        <v>1418</v>
      </c>
      <c r="N98" s="71">
        <v>110.29320257858974</v>
      </c>
      <c r="O98" s="71">
        <v>100.01199015396769</v>
      </c>
      <c r="P98" s="73">
        <v>321.87</v>
      </c>
      <c r="Q98" s="73">
        <v>686.49</v>
      </c>
      <c r="R98" s="73">
        <v>1049.01</v>
      </c>
      <c r="S98" s="73">
        <v>1417.83</v>
      </c>
    </row>
    <row r="99" spans="1:19" x14ac:dyDescent="0.25">
      <c r="A99" s="331"/>
      <c r="B99" s="329"/>
      <c r="C99" s="331"/>
      <c r="D99" s="320" t="s">
        <v>246</v>
      </c>
      <c r="E99" s="321"/>
      <c r="F99" s="72">
        <v>90</v>
      </c>
      <c r="G99" s="73">
        <v>0</v>
      </c>
      <c r="H99" s="73">
        <v>0</v>
      </c>
      <c r="I99" s="71">
        <v>0</v>
      </c>
      <c r="J99" s="71">
        <v>0</v>
      </c>
      <c r="K99" s="71">
        <v>0</v>
      </c>
      <c r="L99" s="71"/>
      <c r="M99" s="71"/>
      <c r="N99" s="71"/>
      <c r="O99" s="71"/>
      <c r="P99" s="73">
        <v>0</v>
      </c>
      <c r="Q99" s="73">
        <v>0</v>
      </c>
      <c r="R99" s="73">
        <v>0</v>
      </c>
      <c r="S99" s="73">
        <v>0</v>
      </c>
    </row>
    <row r="100" spans="1:19" x14ac:dyDescent="0.25">
      <c r="A100" s="331"/>
      <c r="B100" s="329"/>
      <c r="C100" s="331"/>
      <c r="D100" s="319" t="s">
        <v>247</v>
      </c>
      <c r="E100" s="319"/>
      <c r="F100" s="72">
        <v>91</v>
      </c>
      <c r="G100" s="73">
        <v>0</v>
      </c>
      <c r="H100" s="73"/>
      <c r="I100" s="71"/>
      <c r="J100" s="71">
        <v>0</v>
      </c>
      <c r="K100" s="71">
        <v>0</v>
      </c>
      <c r="L100" s="71"/>
      <c r="M100" s="71"/>
      <c r="N100" s="71"/>
      <c r="O100" s="71"/>
      <c r="P100" s="73">
        <v>0</v>
      </c>
      <c r="Q100" s="73">
        <v>0</v>
      </c>
      <c r="R100" s="73">
        <v>0</v>
      </c>
      <c r="S100" s="73">
        <v>0</v>
      </c>
    </row>
    <row r="101" spans="1:19" x14ac:dyDescent="0.25">
      <c r="A101" s="331"/>
      <c r="B101" s="329"/>
      <c r="C101" s="70" t="s">
        <v>39</v>
      </c>
      <c r="D101" s="319" t="s">
        <v>248</v>
      </c>
      <c r="E101" s="319"/>
      <c r="F101" s="72">
        <v>92</v>
      </c>
      <c r="G101" s="73">
        <v>180.86999999999998</v>
      </c>
      <c r="H101" s="73">
        <v>180.87</v>
      </c>
      <c r="I101" s="71">
        <v>149.37</v>
      </c>
      <c r="J101" s="71">
        <v>171.95000000000002</v>
      </c>
      <c r="K101" s="71">
        <v>171.95000000000002</v>
      </c>
      <c r="L101" s="71">
        <v>57</v>
      </c>
      <c r="M101" s="73">
        <v>172</v>
      </c>
      <c r="N101" s="71">
        <v>115.15029791792193</v>
      </c>
      <c r="O101" s="71">
        <v>100.0290782204129</v>
      </c>
      <c r="P101" s="73">
        <v>23.058</v>
      </c>
      <c r="Q101" s="73">
        <v>103.624</v>
      </c>
      <c r="R101" s="73">
        <v>145.96600000000001</v>
      </c>
      <c r="S101" s="73">
        <v>171.95000000000002</v>
      </c>
    </row>
    <row r="102" spans="1:19" x14ac:dyDescent="0.25">
      <c r="A102" s="331"/>
      <c r="B102" s="329"/>
      <c r="C102" s="70"/>
      <c r="D102" s="319" t="s">
        <v>249</v>
      </c>
      <c r="E102" s="319"/>
      <c r="F102" s="72">
        <v>93</v>
      </c>
      <c r="G102" s="73">
        <v>0</v>
      </c>
      <c r="H102" s="73"/>
      <c r="I102" s="71"/>
      <c r="J102" s="71">
        <v>0</v>
      </c>
      <c r="K102" s="71">
        <v>0</v>
      </c>
      <c r="L102" s="71"/>
      <c r="M102" s="71"/>
      <c r="N102" s="71"/>
      <c r="O102" s="71"/>
      <c r="P102" s="73">
        <v>0</v>
      </c>
      <c r="Q102" s="73">
        <v>0</v>
      </c>
      <c r="R102" s="73">
        <v>0</v>
      </c>
      <c r="S102" s="73">
        <v>0</v>
      </c>
    </row>
    <row r="103" spans="1:19" ht="38.25" x14ac:dyDescent="0.25">
      <c r="A103" s="331"/>
      <c r="B103" s="329"/>
      <c r="C103" s="70"/>
      <c r="D103" s="74"/>
      <c r="E103" s="74" t="s">
        <v>250</v>
      </c>
      <c r="F103" s="72">
        <v>94</v>
      </c>
      <c r="G103" s="73">
        <v>0</v>
      </c>
      <c r="H103" s="73"/>
      <c r="I103" s="71"/>
      <c r="J103" s="71">
        <v>0</v>
      </c>
      <c r="K103" s="71">
        <v>0</v>
      </c>
      <c r="L103" s="71"/>
      <c r="M103" s="71"/>
      <c r="N103" s="71"/>
      <c r="O103" s="71"/>
      <c r="P103" s="73">
        <v>0</v>
      </c>
      <c r="Q103" s="73">
        <v>0</v>
      </c>
      <c r="R103" s="73">
        <v>0</v>
      </c>
      <c r="S103" s="73">
        <v>0</v>
      </c>
    </row>
    <row r="104" spans="1:19" ht="51" x14ac:dyDescent="0.25">
      <c r="A104" s="331"/>
      <c r="B104" s="329"/>
      <c r="C104" s="70"/>
      <c r="D104" s="74"/>
      <c r="E104" s="74" t="s">
        <v>251</v>
      </c>
      <c r="F104" s="72">
        <v>95</v>
      </c>
      <c r="G104" s="73">
        <v>0</v>
      </c>
      <c r="H104" s="73"/>
      <c r="I104" s="71"/>
      <c r="J104" s="71">
        <v>0</v>
      </c>
      <c r="K104" s="71">
        <v>0</v>
      </c>
      <c r="L104" s="71"/>
      <c r="M104" s="71"/>
      <c r="N104" s="71"/>
      <c r="O104" s="71"/>
      <c r="P104" s="73">
        <v>0</v>
      </c>
      <c r="Q104" s="73">
        <v>0</v>
      </c>
      <c r="R104" s="73">
        <v>0</v>
      </c>
      <c r="S104" s="73">
        <v>0</v>
      </c>
    </row>
    <row r="105" spans="1:19" x14ac:dyDescent="0.25">
      <c r="A105" s="331"/>
      <c r="B105" s="329"/>
      <c r="C105" s="70"/>
      <c r="D105" s="319" t="s">
        <v>252</v>
      </c>
      <c r="E105" s="319"/>
      <c r="F105" s="72">
        <v>96</v>
      </c>
      <c r="G105" s="73">
        <v>84.87</v>
      </c>
      <c r="H105" s="73">
        <v>84.87</v>
      </c>
      <c r="I105" s="71">
        <v>70.569999999999993</v>
      </c>
      <c r="J105" s="71">
        <v>98.35</v>
      </c>
      <c r="K105" s="71">
        <v>98.35</v>
      </c>
      <c r="L105" s="71">
        <v>42</v>
      </c>
      <c r="M105" s="71">
        <v>98</v>
      </c>
      <c r="N105" s="71">
        <v>138.86920787870201</v>
      </c>
      <c r="O105" s="71">
        <v>99.644128113879006</v>
      </c>
      <c r="P105" s="73">
        <v>23.058</v>
      </c>
      <c r="Q105" s="73">
        <v>47.823999999999998</v>
      </c>
      <c r="R105" s="73">
        <v>72.366</v>
      </c>
      <c r="S105" s="73">
        <v>98.35</v>
      </c>
    </row>
    <row r="106" spans="1:19" x14ac:dyDescent="0.25">
      <c r="A106" s="331"/>
      <c r="B106" s="329"/>
      <c r="C106" s="70"/>
      <c r="D106" s="319" t="s">
        <v>253</v>
      </c>
      <c r="E106" s="319"/>
      <c r="F106" s="72">
        <v>97</v>
      </c>
      <c r="G106" s="73">
        <v>36</v>
      </c>
      <c r="H106" s="73">
        <v>36</v>
      </c>
      <c r="I106" s="71">
        <v>31.8</v>
      </c>
      <c r="J106" s="71">
        <v>35.6</v>
      </c>
      <c r="K106" s="71">
        <v>35.6</v>
      </c>
      <c r="L106" s="71">
        <v>15</v>
      </c>
      <c r="M106" s="71">
        <v>36</v>
      </c>
      <c r="N106" s="71">
        <v>113.20754716981132</v>
      </c>
      <c r="O106" s="71">
        <v>101.12359550561798</v>
      </c>
      <c r="P106" s="73">
        <v>0</v>
      </c>
      <c r="Q106" s="73">
        <v>17.8</v>
      </c>
      <c r="R106" s="73">
        <v>35.6</v>
      </c>
      <c r="S106" s="73">
        <v>35.6</v>
      </c>
    </row>
    <row r="107" spans="1:19" x14ac:dyDescent="0.25">
      <c r="A107" s="331"/>
      <c r="B107" s="329"/>
      <c r="C107" s="70"/>
      <c r="D107" s="319" t="s">
        <v>254</v>
      </c>
      <c r="E107" s="319"/>
      <c r="F107" s="72">
        <v>98</v>
      </c>
      <c r="G107" s="73">
        <v>60</v>
      </c>
      <c r="H107" s="73">
        <v>60</v>
      </c>
      <c r="I107" s="71">
        <v>47</v>
      </c>
      <c r="J107" s="71">
        <v>38</v>
      </c>
      <c r="K107" s="71">
        <v>38</v>
      </c>
      <c r="L107" s="71"/>
      <c r="M107" s="71">
        <v>38</v>
      </c>
      <c r="N107" s="71">
        <v>80.851063829787222</v>
      </c>
      <c r="O107" s="71">
        <v>100</v>
      </c>
      <c r="P107" s="73">
        <v>0</v>
      </c>
      <c r="Q107" s="73">
        <v>38</v>
      </c>
      <c r="R107" s="73">
        <v>38</v>
      </c>
      <c r="S107" s="73">
        <v>38</v>
      </c>
    </row>
    <row r="108" spans="1:19" x14ac:dyDescent="0.25">
      <c r="A108" s="331"/>
      <c r="B108" s="329"/>
      <c r="C108" s="70"/>
      <c r="D108" s="319" t="s">
        <v>255</v>
      </c>
      <c r="E108" s="319"/>
      <c r="F108" s="72">
        <v>99</v>
      </c>
      <c r="G108" s="73">
        <v>0</v>
      </c>
      <c r="H108" s="73"/>
      <c r="I108" s="71"/>
      <c r="J108" s="71">
        <v>0</v>
      </c>
      <c r="K108" s="71">
        <v>0</v>
      </c>
      <c r="L108" s="71"/>
      <c r="M108" s="71"/>
      <c r="N108" s="71"/>
      <c r="O108" s="71"/>
      <c r="P108" s="73">
        <v>0</v>
      </c>
      <c r="Q108" s="73">
        <v>0</v>
      </c>
      <c r="R108" s="73">
        <v>0</v>
      </c>
      <c r="S108" s="73">
        <v>0</v>
      </c>
    </row>
    <row r="109" spans="1:19" x14ac:dyDescent="0.25">
      <c r="A109" s="331"/>
      <c r="B109" s="329"/>
      <c r="C109" s="70" t="s">
        <v>41</v>
      </c>
      <c r="D109" s="319" t="s">
        <v>256</v>
      </c>
      <c r="E109" s="319"/>
      <c r="F109" s="72">
        <v>100</v>
      </c>
      <c r="G109" s="73">
        <v>0</v>
      </c>
      <c r="H109" s="73">
        <v>0</v>
      </c>
      <c r="I109" s="71"/>
      <c r="J109" s="71">
        <v>0</v>
      </c>
      <c r="K109" s="71">
        <v>0</v>
      </c>
      <c r="L109" s="71"/>
      <c r="M109" s="71"/>
      <c r="N109" s="71"/>
      <c r="O109" s="71"/>
      <c r="P109" s="73">
        <v>0</v>
      </c>
      <c r="Q109" s="73">
        <v>0</v>
      </c>
      <c r="R109" s="73">
        <v>0</v>
      </c>
      <c r="S109" s="73">
        <v>0</v>
      </c>
    </row>
    <row r="110" spans="1:19" x14ac:dyDescent="0.25">
      <c r="A110" s="331"/>
      <c r="B110" s="329"/>
      <c r="C110" s="70"/>
      <c r="D110" s="319" t="s">
        <v>257</v>
      </c>
      <c r="E110" s="319"/>
      <c r="F110" s="72">
        <v>101</v>
      </c>
      <c r="G110" s="73">
        <v>0</v>
      </c>
      <c r="H110" s="73"/>
      <c r="I110" s="71"/>
      <c r="J110" s="71">
        <v>0</v>
      </c>
      <c r="K110" s="71">
        <v>0</v>
      </c>
      <c r="L110" s="71"/>
      <c r="M110" s="71"/>
      <c r="N110" s="71"/>
      <c r="O110" s="71"/>
      <c r="P110" s="73">
        <v>0</v>
      </c>
      <c r="Q110" s="73">
        <v>0</v>
      </c>
      <c r="R110" s="73">
        <v>0</v>
      </c>
      <c r="S110" s="73">
        <v>0</v>
      </c>
    </row>
    <row r="111" spans="1:19" x14ac:dyDescent="0.25">
      <c r="A111" s="331"/>
      <c r="B111" s="329"/>
      <c r="C111" s="70"/>
      <c r="D111" s="319" t="s">
        <v>258</v>
      </c>
      <c r="E111" s="319"/>
      <c r="F111" s="72">
        <v>102</v>
      </c>
      <c r="G111" s="73">
        <v>0</v>
      </c>
      <c r="H111" s="73"/>
      <c r="I111" s="71"/>
      <c r="J111" s="71">
        <v>0</v>
      </c>
      <c r="K111" s="71">
        <v>0</v>
      </c>
      <c r="L111" s="71"/>
      <c r="M111" s="71"/>
      <c r="N111" s="71"/>
      <c r="O111" s="71"/>
      <c r="P111" s="73">
        <v>0</v>
      </c>
      <c r="Q111" s="73">
        <v>0</v>
      </c>
      <c r="R111" s="73">
        <v>0</v>
      </c>
      <c r="S111" s="73">
        <v>0</v>
      </c>
    </row>
    <row r="112" spans="1:19" x14ac:dyDescent="0.25">
      <c r="A112" s="331"/>
      <c r="B112" s="329"/>
      <c r="C112" s="70"/>
      <c r="D112" s="319" t="s">
        <v>259</v>
      </c>
      <c r="E112" s="319"/>
      <c r="F112" s="72">
        <v>103</v>
      </c>
      <c r="G112" s="73">
        <v>0</v>
      </c>
      <c r="H112" s="73"/>
      <c r="I112" s="71"/>
      <c r="J112" s="71">
        <v>0</v>
      </c>
      <c r="K112" s="71">
        <v>0</v>
      </c>
      <c r="L112" s="71"/>
      <c r="M112" s="71"/>
      <c r="N112" s="71"/>
      <c r="O112" s="71"/>
      <c r="P112" s="73">
        <v>0</v>
      </c>
      <c r="Q112" s="73">
        <v>0</v>
      </c>
      <c r="R112" s="73">
        <v>0</v>
      </c>
      <c r="S112" s="73">
        <v>0</v>
      </c>
    </row>
    <row r="113" spans="1:19" x14ac:dyDescent="0.25">
      <c r="A113" s="331"/>
      <c r="B113" s="329"/>
      <c r="C113" s="70" t="s">
        <v>44</v>
      </c>
      <c r="D113" s="319" t="s">
        <v>260</v>
      </c>
      <c r="E113" s="319"/>
      <c r="F113" s="72">
        <v>104</v>
      </c>
      <c r="G113" s="73">
        <v>355.20000000000005</v>
      </c>
      <c r="H113" s="73">
        <v>355.2</v>
      </c>
      <c r="I113" s="71">
        <v>240.67</v>
      </c>
      <c r="J113" s="71">
        <v>265.2</v>
      </c>
      <c r="K113" s="71">
        <v>265.2</v>
      </c>
      <c r="L113" s="71">
        <v>113</v>
      </c>
      <c r="M113" s="73">
        <v>265</v>
      </c>
      <c r="N113" s="71">
        <v>110.10927826484398</v>
      </c>
      <c r="O113" s="71">
        <v>99.924585218702873</v>
      </c>
      <c r="P113" s="73">
        <v>66.3</v>
      </c>
      <c r="Q113" s="73">
        <v>132.6</v>
      </c>
      <c r="R113" s="73">
        <v>198.89999999999998</v>
      </c>
      <c r="S113" s="73">
        <v>265.2</v>
      </c>
    </row>
    <row r="114" spans="1:19" x14ac:dyDescent="0.25">
      <c r="A114" s="331"/>
      <c r="B114" s="329"/>
      <c r="C114" s="331"/>
      <c r="D114" s="319" t="s">
        <v>261</v>
      </c>
      <c r="E114" s="319"/>
      <c r="F114" s="72">
        <v>105</v>
      </c>
      <c r="G114" s="73">
        <v>150</v>
      </c>
      <c r="H114" s="73">
        <v>150</v>
      </c>
      <c r="I114" s="71">
        <v>127.35</v>
      </c>
      <c r="J114" s="71">
        <v>120</v>
      </c>
      <c r="K114" s="71">
        <v>120</v>
      </c>
      <c r="L114" s="71">
        <v>60</v>
      </c>
      <c r="M114" s="73">
        <v>120</v>
      </c>
      <c r="N114" s="71">
        <v>94.228504122497057</v>
      </c>
      <c r="O114" s="71">
        <v>100</v>
      </c>
      <c r="P114" s="73">
        <v>30</v>
      </c>
      <c r="Q114" s="73">
        <v>60</v>
      </c>
      <c r="R114" s="73">
        <v>90</v>
      </c>
      <c r="S114" s="73">
        <v>120</v>
      </c>
    </row>
    <row r="115" spans="1:19" x14ac:dyDescent="0.25">
      <c r="A115" s="331"/>
      <c r="B115" s="329"/>
      <c r="C115" s="331"/>
      <c r="D115" s="74"/>
      <c r="E115" s="82" t="s">
        <v>262</v>
      </c>
      <c r="F115" s="72">
        <v>106</v>
      </c>
      <c r="G115" s="73">
        <v>120</v>
      </c>
      <c r="H115" s="73">
        <v>120</v>
      </c>
      <c r="I115" s="71">
        <v>114.4</v>
      </c>
      <c r="J115" s="71">
        <v>120</v>
      </c>
      <c r="K115" s="71">
        <v>120</v>
      </c>
      <c r="L115" s="71">
        <v>60</v>
      </c>
      <c r="M115" s="71">
        <v>120</v>
      </c>
      <c r="N115" s="71">
        <v>104.89510489510489</v>
      </c>
      <c r="O115" s="71">
        <v>100</v>
      </c>
      <c r="P115" s="73">
        <v>30</v>
      </c>
      <c r="Q115" s="73">
        <v>60</v>
      </c>
      <c r="R115" s="73">
        <v>90</v>
      </c>
      <c r="S115" s="73">
        <v>120</v>
      </c>
    </row>
    <row r="116" spans="1:19" x14ac:dyDescent="0.25">
      <c r="A116" s="331"/>
      <c r="B116" s="329"/>
      <c r="C116" s="331"/>
      <c r="D116" s="74"/>
      <c r="E116" s="82" t="s">
        <v>263</v>
      </c>
      <c r="F116" s="72">
        <v>107</v>
      </c>
      <c r="G116" s="73">
        <v>30</v>
      </c>
      <c r="H116" s="73">
        <v>30</v>
      </c>
      <c r="I116" s="71">
        <v>12.95</v>
      </c>
      <c r="J116" s="71">
        <v>0</v>
      </c>
      <c r="K116" s="71">
        <v>0</v>
      </c>
      <c r="L116" s="71"/>
      <c r="M116" s="71"/>
      <c r="N116" s="71">
        <v>0</v>
      </c>
      <c r="O116" s="71"/>
      <c r="P116" s="73">
        <v>0</v>
      </c>
      <c r="Q116" s="73">
        <v>0</v>
      </c>
      <c r="R116" s="73">
        <v>0</v>
      </c>
      <c r="S116" s="73">
        <v>0</v>
      </c>
    </row>
    <row r="117" spans="1:19" x14ac:dyDescent="0.25">
      <c r="A117" s="331"/>
      <c r="B117" s="329"/>
      <c r="C117" s="331"/>
      <c r="D117" s="319" t="s">
        <v>264</v>
      </c>
      <c r="E117" s="319"/>
      <c r="F117" s="72">
        <v>108</v>
      </c>
      <c r="G117" s="73">
        <v>180</v>
      </c>
      <c r="H117" s="73">
        <v>180</v>
      </c>
      <c r="I117" s="71">
        <v>113.32</v>
      </c>
      <c r="J117" s="71">
        <v>120</v>
      </c>
      <c r="K117" s="71">
        <v>120</v>
      </c>
      <c r="L117" s="71">
        <v>52</v>
      </c>
      <c r="M117" s="73">
        <v>120</v>
      </c>
      <c r="N117" s="71">
        <v>105.89481115425346</v>
      </c>
      <c r="O117" s="71">
        <v>100</v>
      </c>
      <c r="P117" s="73">
        <v>30</v>
      </c>
      <c r="Q117" s="73">
        <v>60</v>
      </c>
      <c r="R117" s="73">
        <v>90</v>
      </c>
      <c r="S117" s="73">
        <v>120</v>
      </c>
    </row>
    <row r="118" spans="1:19" x14ac:dyDescent="0.25">
      <c r="A118" s="331"/>
      <c r="B118" s="329"/>
      <c r="C118" s="331"/>
      <c r="D118" s="74"/>
      <c r="E118" s="82" t="s">
        <v>262</v>
      </c>
      <c r="F118" s="72">
        <v>109</v>
      </c>
      <c r="G118" s="73">
        <v>120</v>
      </c>
      <c r="H118" s="73">
        <v>120</v>
      </c>
      <c r="I118" s="71">
        <v>92.6</v>
      </c>
      <c r="J118" s="71">
        <v>120</v>
      </c>
      <c r="K118" s="71">
        <v>120</v>
      </c>
      <c r="L118" s="71">
        <v>52</v>
      </c>
      <c r="M118" s="71">
        <v>120</v>
      </c>
      <c r="N118" s="71">
        <v>129.58963282937367</v>
      </c>
      <c r="O118" s="71">
        <v>100</v>
      </c>
      <c r="P118" s="73">
        <v>30</v>
      </c>
      <c r="Q118" s="73">
        <v>60</v>
      </c>
      <c r="R118" s="73">
        <v>90</v>
      </c>
      <c r="S118" s="73">
        <v>120</v>
      </c>
    </row>
    <row r="119" spans="1:19" x14ac:dyDescent="0.25">
      <c r="A119" s="331"/>
      <c r="B119" s="329"/>
      <c r="C119" s="331"/>
      <c r="D119" s="74"/>
      <c r="E119" s="82" t="s">
        <v>263</v>
      </c>
      <c r="F119" s="72">
        <v>110</v>
      </c>
      <c r="G119" s="73">
        <v>60</v>
      </c>
      <c r="H119" s="73">
        <v>60</v>
      </c>
      <c r="I119" s="71">
        <v>20.72</v>
      </c>
      <c r="J119" s="71">
        <v>0</v>
      </c>
      <c r="K119" s="71">
        <v>0</v>
      </c>
      <c r="L119" s="71"/>
      <c r="M119" s="71"/>
      <c r="N119" s="71">
        <v>0</v>
      </c>
      <c r="O119" s="71"/>
      <c r="P119" s="73">
        <v>0</v>
      </c>
      <c r="Q119" s="73">
        <v>0</v>
      </c>
      <c r="R119" s="73">
        <v>0</v>
      </c>
      <c r="S119" s="73">
        <v>0</v>
      </c>
    </row>
    <row r="120" spans="1:19" x14ac:dyDescent="0.25">
      <c r="A120" s="331"/>
      <c r="B120" s="329"/>
      <c r="C120" s="331"/>
      <c r="D120" s="319" t="s">
        <v>265</v>
      </c>
      <c r="E120" s="319"/>
      <c r="F120" s="72">
        <v>111</v>
      </c>
      <c r="G120" s="73">
        <v>25.2</v>
      </c>
      <c r="H120" s="73">
        <v>25.2</v>
      </c>
      <c r="I120" s="71">
        <v>0</v>
      </c>
      <c r="J120" s="71">
        <v>25.2</v>
      </c>
      <c r="K120" s="71">
        <v>25.2</v>
      </c>
      <c r="L120" s="71">
        <v>1</v>
      </c>
      <c r="M120" s="71">
        <v>25</v>
      </c>
      <c r="N120" s="71"/>
      <c r="O120" s="71">
        <v>99.206349206349216</v>
      </c>
      <c r="P120" s="73">
        <v>6.3</v>
      </c>
      <c r="Q120" s="73">
        <v>12.6</v>
      </c>
      <c r="R120" s="73">
        <v>18.899999999999999</v>
      </c>
      <c r="S120" s="73">
        <v>25.2</v>
      </c>
    </row>
    <row r="121" spans="1:19" x14ac:dyDescent="0.25">
      <c r="A121" s="331"/>
      <c r="B121" s="329"/>
      <c r="C121" s="70"/>
      <c r="D121" s="319" t="s">
        <v>266</v>
      </c>
      <c r="E121" s="319"/>
      <c r="F121" s="72">
        <v>112</v>
      </c>
      <c r="G121" s="73">
        <v>0</v>
      </c>
      <c r="H121" s="73"/>
      <c r="I121" s="71"/>
      <c r="J121" s="71">
        <v>0</v>
      </c>
      <c r="K121" s="71">
        <v>0</v>
      </c>
      <c r="L121" s="71"/>
      <c r="M121" s="71"/>
      <c r="N121" s="71"/>
      <c r="O121" s="71"/>
      <c r="P121" s="73">
        <v>0</v>
      </c>
      <c r="Q121" s="73">
        <v>0</v>
      </c>
      <c r="R121" s="73">
        <v>0</v>
      </c>
      <c r="S121" s="73">
        <v>0</v>
      </c>
    </row>
    <row r="122" spans="1:19" x14ac:dyDescent="0.25">
      <c r="A122" s="331"/>
      <c r="B122" s="329"/>
      <c r="C122" s="70" t="s">
        <v>46</v>
      </c>
      <c r="D122" s="319" t="s">
        <v>267</v>
      </c>
      <c r="E122" s="319"/>
      <c r="F122" s="72">
        <v>113</v>
      </c>
      <c r="G122" s="73">
        <v>36.934199999999997</v>
      </c>
      <c r="H122" s="73">
        <v>36.934199999999997</v>
      </c>
      <c r="I122" s="71">
        <v>35.411000000000001</v>
      </c>
      <c r="J122" s="71">
        <v>38.723174999999998</v>
      </c>
      <c r="K122" s="71">
        <v>38.723174999999998</v>
      </c>
      <c r="L122" s="71">
        <v>17</v>
      </c>
      <c r="M122" s="71">
        <v>39</v>
      </c>
      <c r="N122" s="71">
        <v>110.13526870181582</v>
      </c>
      <c r="O122" s="71">
        <v>100.71488197958975</v>
      </c>
      <c r="P122" s="73">
        <v>8.7338250000000013</v>
      </c>
      <c r="Q122" s="73">
        <v>19.284525000000002</v>
      </c>
      <c r="R122" s="73">
        <v>28.932975000000003</v>
      </c>
      <c r="S122" s="73">
        <v>38.723174999999998</v>
      </c>
    </row>
    <row r="123" spans="1:19" x14ac:dyDescent="0.25">
      <c r="A123" s="331"/>
      <c r="B123" s="329"/>
      <c r="C123" s="325" t="s">
        <v>268</v>
      </c>
      <c r="D123" s="334"/>
      <c r="E123" s="326"/>
      <c r="F123" s="72">
        <v>114</v>
      </c>
      <c r="G123" s="71">
        <v>1025</v>
      </c>
      <c r="H123" s="71">
        <v>1025</v>
      </c>
      <c r="I123" s="71">
        <v>957.16</v>
      </c>
      <c r="J123" s="71">
        <v>1028</v>
      </c>
      <c r="K123" s="71">
        <v>1028</v>
      </c>
      <c r="L123" s="71">
        <v>789</v>
      </c>
      <c r="M123" s="71">
        <v>680</v>
      </c>
      <c r="N123" s="71">
        <v>71.043503698441228</v>
      </c>
      <c r="O123" s="71">
        <v>66.147859922178981</v>
      </c>
      <c r="P123" s="71">
        <v>643</v>
      </c>
      <c r="Q123" s="71">
        <v>770</v>
      </c>
      <c r="R123" s="71">
        <v>553</v>
      </c>
      <c r="S123" s="71">
        <v>680</v>
      </c>
    </row>
    <row r="124" spans="1:19" x14ac:dyDescent="0.25">
      <c r="A124" s="331"/>
      <c r="B124" s="329"/>
      <c r="C124" s="70" t="s">
        <v>22</v>
      </c>
      <c r="D124" s="319" t="s">
        <v>269</v>
      </c>
      <c r="E124" s="319"/>
      <c r="F124" s="72">
        <v>115</v>
      </c>
      <c r="G124" s="73">
        <v>0</v>
      </c>
      <c r="H124" s="108">
        <v>0</v>
      </c>
      <c r="I124" s="71"/>
      <c r="J124" s="71">
        <v>232</v>
      </c>
      <c r="K124" s="71">
        <v>232</v>
      </c>
      <c r="L124" s="109">
        <v>233</v>
      </c>
      <c r="M124" s="73">
        <v>162</v>
      </c>
      <c r="N124" s="71"/>
      <c r="O124" s="71">
        <v>69.827586206896555</v>
      </c>
      <c r="P124" s="73">
        <v>232</v>
      </c>
      <c r="Q124" s="73">
        <v>232</v>
      </c>
      <c r="R124" s="73">
        <v>162</v>
      </c>
      <c r="S124" s="73">
        <v>162</v>
      </c>
    </row>
    <row r="125" spans="1:19" x14ac:dyDescent="0.25">
      <c r="A125" s="331"/>
      <c r="B125" s="329"/>
      <c r="C125" s="70"/>
      <c r="D125" s="319" t="s">
        <v>270</v>
      </c>
      <c r="E125" s="319"/>
      <c r="F125" s="72">
        <v>116</v>
      </c>
      <c r="G125" s="73"/>
      <c r="H125" s="73"/>
      <c r="I125" s="71"/>
      <c r="J125" s="71">
        <v>0</v>
      </c>
      <c r="K125" s="71">
        <v>0</v>
      </c>
      <c r="L125" s="71"/>
      <c r="M125" s="71"/>
      <c r="N125" s="71"/>
      <c r="O125" s="71"/>
      <c r="P125" s="73"/>
      <c r="Q125" s="73"/>
      <c r="R125" s="73"/>
      <c r="S125" s="73"/>
    </row>
    <row r="126" spans="1:19" x14ac:dyDescent="0.25">
      <c r="A126" s="331"/>
      <c r="B126" s="329"/>
      <c r="C126" s="70"/>
      <c r="D126" s="319" t="s">
        <v>271</v>
      </c>
      <c r="E126" s="319"/>
      <c r="F126" s="72">
        <v>117</v>
      </c>
      <c r="G126" s="73"/>
      <c r="H126" s="73"/>
      <c r="I126" s="71"/>
      <c r="J126" s="71">
        <v>0</v>
      </c>
      <c r="K126" s="71">
        <v>0</v>
      </c>
      <c r="L126" s="71"/>
      <c r="M126" s="71"/>
      <c r="N126" s="71"/>
      <c r="O126" s="71"/>
      <c r="P126" s="73"/>
      <c r="Q126" s="73"/>
      <c r="R126" s="73"/>
      <c r="S126" s="73"/>
    </row>
    <row r="127" spans="1:19" x14ac:dyDescent="0.25">
      <c r="A127" s="331"/>
      <c r="B127" s="329"/>
      <c r="C127" s="70" t="s">
        <v>24</v>
      </c>
      <c r="D127" s="319" t="s">
        <v>272</v>
      </c>
      <c r="E127" s="319"/>
      <c r="F127" s="72">
        <v>118</v>
      </c>
      <c r="G127" s="73">
        <v>375</v>
      </c>
      <c r="H127" s="73">
        <v>375</v>
      </c>
      <c r="I127" s="71">
        <v>383.64600000000002</v>
      </c>
      <c r="J127" s="71">
        <v>26</v>
      </c>
      <c r="K127" s="71">
        <v>26</v>
      </c>
      <c r="L127" s="71">
        <v>12</v>
      </c>
      <c r="M127" s="71">
        <v>26</v>
      </c>
      <c r="N127" s="71">
        <v>6.7770809548385751</v>
      </c>
      <c r="O127" s="71">
        <v>100</v>
      </c>
      <c r="P127" s="73">
        <v>6</v>
      </c>
      <c r="Q127" s="73">
        <v>13</v>
      </c>
      <c r="R127" s="73">
        <v>19</v>
      </c>
      <c r="S127" s="73">
        <v>26</v>
      </c>
    </row>
    <row r="128" spans="1:19" x14ac:dyDescent="0.25">
      <c r="A128" s="331"/>
      <c r="B128" s="329"/>
      <c r="C128" s="70" t="s">
        <v>69</v>
      </c>
      <c r="D128" s="319" t="s">
        <v>273</v>
      </c>
      <c r="E128" s="319"/>
      <c r="F128" s="72">
        <v>119</v>
      </c>
      <c r="G128" s="73"/>
      <c r="H128" s="73">
        <v>0</v>
      </c>
      <c r="I128" s="71"/>
      <c r="J128" s="71">
        <v>0</v>
      </c>
      <c r="K128" s="71">
        <v>0</v>
      </c>
      <c r="L128" s="71"/>
      <c r="M128" s="71"/>
      <c r="N128" s="71"/>
      <c r="O128" s="71"/>
      <c r="P128" s="73"/>
      <c r="Q128" s="73"/>
      <c r="R128" s="73"/>
      <c r="S128" s="73"/>
    </row>
    <row r="129" spans="1:19" x14ac:dyDescent="0.25">
      <c r="A129" s="331"/>
      <c r="B129" s="329"/>
      <c r="C129" s="70" t="s">
        <v>79</v>
      </c>
      <c r="D129" s="320" t="s">
        <v>274</v>
      </c>
      <c r="E129" s="321"/>
      <c r="F129" s="72">
        <v>120</v>
      </c>
      <c r="G129" s="73">
        <v>348</v>
      </c>
      <c r="H129" s="73">
        <v>348</v>
      </c>
      <c r="I129" s="71">
        <v>331.685</v>
      </c>
      <c r="J129" s="71">
        <v>610</v>
      </c>
      <c r="K129" s="71">
        <v>610</v>
      </c>
      <c r="L129" s="71">
        <v>439</v>
      </c>
      <c r="M129" s="71">
        <v>332</v>
      </c>
      <c r="N129" s="71">
        <v>100.0949696247946</v>
      </c>
      <c r="O129" s="71">
        <v>54.42622950819672</v>
      </c>
      <c r="P129" s="73">
        <v>365</v>
      </c>
      <c r="Q129" s="73">
        <v>445</v>
      </c>
      <c r="R129" s="73">
        <v>252</v>
      </c>
      <c r="S129" s="73">
        <v>332</v>
      </c>
    </row>
    <row r="130" spans="1:19" x14ac:dyDescent="0.25">
      <c r="A130" s="331"/>
      <c r="B130" s="329"/>
      <c r="C130" s="83" t="s">
        <v>81</v>
      </c>
      <c r="D130" s="319" t="s">
        <v>275</v>
      </c>
      <c r="E130" s="319"/>
      <c r="F130" s="72">
        <v>121</v>
      </c>
      <c r="G130" s="73">
        <v>382</v>
      </c>
      <c r="H130" s="73">
        <v>382</v>
      </c>
      <c r="I130" s="71">
        <v>215.50700000000001</v>
      </c>
      <c r="J130" s="71">
        <v>160</v>
      </c>
      <c r="K130" s="71">
        <v>160</v>
      </c>
      <c r="L130" s="71">
        <v>105</v>
      </c>
      <c r="M130" s="71">
        <v>160</v>
      </c>
      <c r="N130" s="71">
        <v>74.243528052453058</v>
      </c>
      <c r="O130" s="71">
        <v>100</v>
      </c>
      <c r="P130" s="73">
        <v>40</v>
      </c>
      <c r="Q130" s="73">
        <v>80</v>
      </c>
      <c r="R130" s="73">
        <v>120</v>
      </c>
      <c r="S130" s="73">
        <v>160</v>
      </c>
    </row>
    <row r="131" spans="1:19" x14ac:dyDescent="0.25">
      <c r="A131" s="331"/>
      <c r="B131" s="340"/>
      <c r="C131" s="69" t="s">
        <v>276</v>
      </c>
      <c r="D131" s="332" t="s">
        <v>277</v>
      </c>
      <c r="E131" s="333"/>
      <c r="F131" s="72">
        <v>122</v>
      </c>
      <c r="G131" s="73">
        <v>-80</v>
      </c>
      <c r="H131" s="73">
        <v>-80</v>
      </c>
      <c r="I131" s="71">
        <v>26</v>
      </c>
      <c r="J131" s="71">
        <v>0</v>
      </c>
      <c r="K131" s="71">
        <v>0</v>
      </c>
      <c r="L131" s="71">
        <v>0</v>
      </c>
      <c r="M131" s="73">
        <v>0</v>
      </c>
      <c r="N131" s="71">
        <v>0</v>
      </c>
      <c r="O131" s="71"/>
      <c r="P131" s="71">
        <v>0</v>
      </c>
      <c r="Q131" s="71">
        <v>0</v>
      </c>
      <c r="R131" s="71">
        <v>0</v>
      </c>
      <c r="S131" s="71">
        <v>0</v>
      </c>
    </row>
    <row r="132" spans="1:19" ht="25.5" x14ac:dyDescent="0.25">
      <c r="A132" s="331"/>
      <c r="B132" s="70"/>
      <c r="C132" s="70"/>
      <c r="D132" s="84" t="s">
        <v>146</v>
      </c>
      <c r="E132" s="85" t="s">
        <v>278</v>
      </c>
      <c r="F132" s="72">
        <v>123</v>
      </c>
      <c r="G132" s="73">
        <v>60</v>
      </c>
      <c r="H132" s="73">
        <v>60</v>
      </c>
      <c r="I132" s="71">
        <v>26</v>
      </c>
      <c r="J132" s="71">
        <v>140</v>
      </c>
      <c r="K132" s="71">
        <v>140</v>
      </c>
      <c r="L132" s="71"/>
      <c r="M132" s="71">
        <v>140</v>
      </c>
      <c r="N132" s="71">
        <v>538.46153846153845</v>
      </c>
      <c r="O132" s="71">
        <v>100</v>
      </c>
      <c r="P132" s="73">
        <v>20</v>
      </c>
      <c r="Q132" s="73">
        <v>100</v>
      </c>
      <c r="R132" s="73">
        <v>120</v>
      </c>
      <c r="S132" s="73">
        <v>140</v>
      </c>
    </row>
    <row r="133" spans="1:19" ht="38.25" x14ac:dyDescent="0.25">
      <c r="A133" s="331"/>
      <c r="B133" s="70"/>
      <c r="C133" s="86"/>
      <c r="D133" s="84" t="s">
        <v>279</v>
      </c>
      <c r="E133" s="82" t="s">
        <v>280</v>
      </c>
      <c r="F133" s="72">
        <v>124</v>
      </c>
      <c r="G133" s="73">
        <v>60</v>
      </c>
      <c r="H133" s="73">
        <v>60</v>
      </c>
      <c r="I133" s="71"/>
      <c r="J133" s="71">
        <v>60</v>
      </c>
      <c r="K133" s="71">
        <v>60</v>
      </c>
      <c r="L133" s="71"/>
      <c r="M133" s="71">
        <v>60</v>
      </c>
      <c r="N133" s="71"/>
      <c r="O133" s="71">
        <v>100</v>
      </c>
      <c r="P133" s="73">
        <v>0</v>
      </c>
      <c r="Q133" s="73">
        <v>60</v>
      </c>
      <c r="R133" s="73">
        <v>60</v>
      </c>
      <c r="S133" s="73">
        <v>60</v>
      </c>
    </row>
    <row r="134" spans="1:19" ht="25.5" x14ac:dyDescent="0.25">
      <c r="A134" s="331"/>
      <c r="B134" s="70"/>
      <c r="C134" s="86"/>
      <c r="D134" s="84" t="s">
        <v>281</v>
      </c>
      <c r="E134" s="87" t="s">
        <v>282</v>
      </c>
      <c r="F134" s="72">
        <v>125</v>
      </c>
      <c r="G134" s="73"/>
      <c r="H134" s="73"/>
      <c r="I134" s="71"/>
      <c r="J134" s="71">
        <v>0</v>
      </c>
      <c r="K134" s="71">
        <v>0</v>
      </c>
      <c r="L134" s="71"/>
      <c r="M134" s="71"/>
      <c r="N134" s="71"/>
      <c r="O134" s="71"/>
      <c r="P134" s="73"/>
      <c r="Q134" s="73"/>
      <c r="R134" s="73"/>
      <c r="S134" s="73"/>
    </row>
    <row r="135" spans="1:19" ht="51" x14ac:dyDescent="0.25">
      <c r="A135" s="331"/>
      <c r="B135" s="70"/>
      <c r="C135" s="86"/>
      <c r="D135" s="84" t="s">
        <v>148</v>
      </c>
      <c r="E135" s="85" t="s">
        <v>283</v>
      </c>
      <c r="F135" s="72">
        <v>126</v>
      </c>
      <c r="G135" s="73">
        <v>140</v>
      </c>
      <c r="H135" s="73">
        <v>140</v>
      </c>
      <c r="I135" s="71"/>
      <c r="J135" s="71">
        <v>140</v>
      </c>
      <c r="K135" s="71">
        <v>140</v>
      </c>
      <c r="L135" s="71"/>
      <c r="M135" s="71">
        <v>140</v>
      </c>
      <c r="N135" s="71"/>
      <c r="O135" s="71">
        <v>100</v>
      </c>
      <c r="P135" s="73">
        <v>20</v>
      </c>
      <c r="Q135" s="73">
        <v>100</v>
      </c>
      <c r="R135" s="73">
        <v>120</v>
      </c>
      <c r="S135" s="73">
        <v>140</v>
      </c>
    </row>
    <row r="136" spans="1:19" ht="38.25" x14ac:dyDescent="0.25">
      <c r="A136" s="331"/>
      <c r="B136" s="70"/>
      <c r="C136" s="70"/>
      <c r="D136" s="74" t="s">
        <v>284</v>
      </c>
      <c r="E136" s="74" t="s">
        <v>285</v>
      </c>
      <c r="F136" s="72">
        <v>127</v>
      </c>
      <c r="G136" s="73">
        <v>140</v>
      </c>
      <c r="H136" s="73">
        <v>140</v>
      </c>
      <c r="I136" s="71"/>
      <c r="J136" s="71">
        <v>140</v>
      </c>
      <c r="K136" s="71">
        <v>140</v>
      </c>
      <c r="L136" s="71">
        <v>0</v>
      </c>
      <c r="M136" s="73">
        <v>140</v>
      </c>
      <c r="N136" s="71"/>
      <c r="O136" s="71">
        <v>100</v>
      </c>
      <c r="P136" s="73">
        <v>20</v>
      </c>
      <c r="Q136" s="73">
        <v>100</v>
      </c>
      <c r="R136" s="73">
        <v>120</v>
      </c>
      <c r="S136" s="73">
        <v>140</v>
      </c>
    </row>
    <row r="137" spans="1:19" ht="25.5" x14ac:dyDescent="0.25">
      <c r="A137" s="331"/>
      <c r="B137" s="70"/>
      <c r="C137" s="70"/>
      <c r="D137" s="74"/>
      <c r="E137" s="74" t="s">
        <v>286</v>
      </c>
      <c r="F137" s="72">
        <v>128</v>
      </c>
      <c r="G137" s="73">
        <v>60</v>
      </c>
      <c r="H137" s="73">
        <v>60</v>
      </c>
      <c r="I137" s="71"/>
      <c r="J137" s="71">
        <v>60</v>
      </c>
      <c r="K137" s="71">
        <v>60</v>
      </c>
      <c r="L137" s="71"/>
      <c r="M137" s="71">
        <v>60</v>
      </c>
      <c r="N137" s="71"/>
      <c r="O137" s="71">
        <v>100</v>
      </c>
      <c r="P137" s="73">
        <v>0</v>
      </c>
      <c r="Q137" s="73">
        <v>60</v>
      </c>
      <c r="R137" s="73">
        <v>60</v>
      </c>
      <c r="S137" s="73">
        <v>60</v>
      </c>
    </row>
    <row r="138" spans="1:19" ht="38.25" x14ac:dyDescent="0.25">
      <c r="A138" s="331"/>
      <c r="B138" s="70"/>
      <c r="C138" s="70"/>
      <c r="D138" s="74"/>
      <c r="E138" s="74" t="s">
        <v>287</v>
      </c>
      <c r="F138" s="72">
        <v>129</v>
      </c>
      <c r="G138" s="73">
        <v>80</v>
      </c>
      <c r="H138" s="73">
        <v>80</v>
      </c>
      <c r="I138" s="71"/>
      <c r="J138" s="71">
        <v>80</v>
      </c>
      <c r="K138" s="71">
        <v>80</v>
      </c>
      <c r="L138" s="71"/>
      <c r="M138" s="71">
        <v>80</v>
      </c>
      <c r="N138" s="71"/>
      <c r="O138" s="71">
        <v>100</v>
      </c>
      <c r="P138" s="73">
        <v>20</v>
      </c>
      <c r="Q138" s="73">
        <v>40</v>
      </c>
      <c r="R138" s="73">
        <v>60</v>
      </c>
      <c r="S138" s="73">
        <v>80</v>
      </c>
    </row>
    <row r="139" spans="1:19" ht="25.5" x14ac:dyDescent="0.25">
      <c r="A139" s="331"/>
      <c r="B139" s="70"/>
      <c r="C139" s="70"/>
      <c r="D139" s="74"/>
      <c r="E139" s="88" t="s">
        <v>288</v>
      </c>
      <c r="F139" s="72">
        <v>130</v>
      </c>
      <c r="G139" s="73"/>
      <c r="H139" s="73"/>
      <c r="I139" s="71"/>
      <c r="J139" s="71">
        <v>0</v>
      </c>
      <c r="K139" s="71">
        <v>0</v>
      </c>
      <c r="L139" s="71"/>
      <c r="M139" s="71"/>
      <c r="N139" s="71"/>
      <c r="O139" s="71"/>
      <c r="P139" s="73"/>
      <c r="Q139" s="73"/>
      <c r="R139" s="73"/>
      <c r="S139" s="73"/>
    </row>
    <row r="140" spans="1:19" x14ac:dyDescent="0.25">
      <c r="A140" s="331"/>
      <c r="B140" s="70">
        <v>2</v>
      </c>
      <c r="C140" s="70"/>
      <c r="D140" s="319" t="s">
        <v>289</v>
      </c>
      <c r="E140" s="319"/>
      <c r="F140" s="72">
        <v>131</v>
      </c>
      <c r="G140" s="71">
        <v>0</v>
      </c>
      <c r="H140" s="71">
        <v>0</v>
      </c>
      <c r="I140" s="71">
        <v>0</v>
      </c>
      <c r="J140" s="71">
        <v>0</v>
      </c>
      <c r="K140" s="71">
        <v>0</v>
      </c>
      <c r="L140" s="71"/>
      <c r="M140" s="71"/>
      <c r="N140" s="71"/>
      <c r="O140" s="71"/>
      <c r="P140" s="71">
        <v>0</v>
      </c>
      <c r="Q140" s="71">
        <v>0</v>
      </c>
      <c r="R140" s="71">
        <v>0</v>
      </c>
      <c r="S140" s="71">
        <v>0</v>
      </c>
    </row>
    <row r="141" spans="1:19" x14ac:dyDescent="0.25">
      <c r="A141" s="331"/>
      <c r="B141" s="331"/>
      <c r="C141" s="70" t="s">
        <v>22</v>
      </c>
      <c r="D141" s="319" t="s">
        <v>290</v>
      </c>
      <c r="E141" s="319"/>
      <c r="F141" s="72">
        <v>132</v>
      </c>
      <c r="G141" s="73">
        <v>0</v>
      </c>
      <c r="H141" s="73">
        <v>0</v>
      </c>
      <c r="I141" s="71">
        <v>0</v>
      </c>
      <c r="J141" s="71">
        <v>0</v>
      </c>
      <c r="K141" s="71">
        <v>0</v>
      </c>
      <c r="L141" s="71"/>
      <c r="M141" s="71"/>
      <c r="N141" s="71"/>
      <c r="O141" s="71"/>
      <c r="P141" s="73">
        <v>0</v>
      </c>
      <c r="Q141" s="73">
        <v>0</v>
      </c>
      <c r="R141" s="73">
        <v>0</v>
      </c>
      <c r="S141" s="73">
        <v>0</v>
      </c>
    </row>
    <row r="142" spans="1:19" ht="25.5" x14ac:dyDescent="0.25">
      <c r="A142" s="331"/>
      <c r="B142" s="331"/>
      <c r="C142" s="70"/>
      <c r="D142" s="74" t="s">
        <v>130</v>
      </c>
      <c r="E142" s="74" t="s">
        <v>291</v>
      </c>
      <c r="F142" s="72">
        <v>133</v>
      </c>
      <c r="G142" s="73"/>
      <c r="H142" s="73"/>
      <c r="I142" s="71">
        <v>0</v>
      </c>
      <c r="J142" s="71">
        <v>0</v>
      </c>
      <c r="K142" s="71">
        <v>0</v>
      </c>
      <c r="L142" s="71"/>
      <c r="M142" s="71"/>
      <c r="N142" s="71"/>
      <c r="O142" s="71"/>
      <c r="P142" s="73"/>
      <c r="Q142" s="73"/>
      <c r="R142" s="73"/>
      <c r="S142" s="73"/>
    </row>
    <row r="143" spans="1:19" ht="25.5" x14ac:dyDescent="0.25">
      <c r="A143" s="331"/>
      <c r="B143" s="331"/>
      <c r="C143" s="70"/>
      <c r="D143" s="74" t="s">
        <v>132</v>
      </c>
      <c r="E143" s="74" t="s">
        <v>292</v>
      </c>
      <c r="F143" s="72">
        <v>134</v>
      </c>
      <c r="G143" s="73"/>
      <c r="H143" s="73"/>
      <c r="I143" s="71"/>
      <c r="J143" s="71">
        <v>0</v>
      </c>
      <c r="K143" s="71">
        <v>0</v>
      </c>
      <c r="L143" s="71"/>
      <c r="M143" s="71"/>
      <c r="N143" s="71"/>
      <c r="O143" s="71"/>
      <c r="P143" s="73"/>
      <c r="Q143" s="73"/>
      <c r="R143" s="73"/>
      <c r="S143" s="73"/>
    </row>
    <row r="144" spans="1:19" x14ac:dyDescent="0.25">
      <c r="A144" s="331"/>
      <c r="B144" s="331"/>
      <c r="C144" s="70" t="s">
        <v>24</v>
      </c>
      <c r="D144" s="319" t="s">
        <v>293</v>
      </c>
      <c r="E144" s="319"/>
      <c r="F144" s="72">
        <v>135</v>
      </c>
      <c r="G144" s="73"/>
      <c r="H144" s="73"/>
      <c r="I144" s="71">
        <v>0</v>
      </c>
      <c r="J144" s="71">
        <v>0</v>
      </c>
      <c r="K144" s="71">
        <v>0</v>
      </c>
      <c r="L144" s="71"/>
      <c r="M144" s="71"/>
      <c r="N144" s="71"/>
      <c r="O144" s="71"/>
      <c r="P144" s="73"/>
      <c r="Q144" s="73"/>
      <c r="R144" s="73"/>
      <c r="S144" s="73"/>
    </row>
    <row r="145" spans="1:19" ht="25.5" x14ac:dyDescent="0.25">
      <c r="A145" s="331"/>
      <c r="B145" s="331"/>
      <c r="C145" s="70"/>
      <c r="D145" s="74" t="s">
        <v>170</v>
      </c>
      <c r="E145" s="74" t="s">
        <v>291</v>
      </c>
      <c r="F145" s="72">
        <v>136</v>
      </c>
      <c r="G145" s="73"/>
      <c r="H145" s="73"/>
      <c r="I145" s="71"/>
      <c r="J145" s="71">
        <v>0</v>
      </c>
      <c r="K145" s="71">
        <v>0</v>
      </c>
      <c r="L145" s="71"/>
      <c r="M145" s="71"/>
      <c r="N145" s="71"/>
      <c r="O145" s="71"/>
      <c r="P145" s="73"/>
      <c r="Q145" s="73"/>
      <c r="R145" s="73"/>
      <c r="S145" s="73"/>
    </row>
    <row r="146" spans="1:19" ht="25.5" x14ac:dyDescent="0.25">
      <c r="A146" s="331"/>
      <c r="B146" s="331"/>
      <c r="C146" s="70"/>
      <c r="D146" s="74" t="s">
        <v>172</v>
      </c>
      <c r="E146" s="74" t="s">
        <v>292</v>
      </c>
      <c r="F146" s="72">
        <v>137</v>
      </c>
      <c r="G146" s="73"/>
      <c r="H146" s="73"/>
      <c r="I146" s="71"/>
      <c r="J146" s="71">
        <v>0</v>
      </c>
      <c r="K146" s="71">
        <v>0</v>
      </c>
      <c r="L146" s="71"/>
      <c r="M146" s="71"/>
      <c r="N146" s="71"/>
      <c r="O146" s="71"/>
      <c r="P146" s="73"/>
      <c r="Q146" s="73"/>
      <c r="R146" s="73"/>
      <c r="S146" s="73"/>
    </row>
    <row r="147" spans="1:19" x14ac:dyDescent="0.25">
      <c r="A147" s="331"/>
      <c r="B147" s="331"/>
      <c r="C147" s="70" t="s">
        <v>69</v>
      </c>
      <c r="D147" s="319" t="s">
        <v>294</v>
      </c>
      <c r="E147" s="319"/>
      <c r="F147" s="72">
        <v>138</v>
      </c>
      <c r="G147" s="73"/>
      <c r="H147" s="73"/>
      <c r="I147" s="71"/>
      <c r="J147" s="71">
        <v>0</v>
      </c>
      <c r="K147" s="71">
        <v>0</v>
      </c>
      <c r="L147" s="71"/>
      <c r="M147" s="71"/>
      <c r="N147" s="71"/>
      <c r="O147" s="71"/>
      <c r="P147" s="73"/>
      <c r="Q147" s="73"/>
      <c r="R147" s="73"/>
      <c r="S147" s="73"/>
    </row>
    <row r="148" spans="1:19" x14ac:dyDescent="0.25">
      <c r="A148" s="331"/>
      <c r="B148" s="70">
        <v>3</v>
      </c>
      <c r="C148" s="70"/>
      <c r="D148" s="319" t="s">
        <v>51</v>
      </c>
      <c r="E148" s="319"/>
      <c r="F148" s="72">
        <v>139</v>
      </c>
      <c r="G148" s="71"/>
      <c r="H148" s="71"/>
      <c r="I148" s="71"/>
      <c r="J148" s="71">
        <v>0</v>
      </c>
      <c r="K148" s="71">
        <v>0</v>
      </c>
      <c r="L148" s="71"/>
      <c r="M148" s="71"/>
      <c r="N148" s="71"/>
      <c r="O148" s="71"/>
      <c r="P148" s="73"/>
      <c r="Q148" s="73"/>
      <c r="R148" s="73"/>
      <c r="S148" s="73"/>
    </row>
    <row r="149" spans="1:19" x14ac:dyDescent="0.25">
      <c r="A149" s="70" t="s">
        <v>52</v>
      </c>
      <c r="B149" s="70"/>
      <c r="C149" s="70"/>
      <c r="D149" s="319" t="s">
        <v>295</v>
      </c>
      <c r="E149" s="319"/>
      <c r="F149" s="72">
        <v>140</v>
      </c>
      <c r="G149" s="71">
        <v>192.67579999999998</v>
      </c>
      <c r="H149" s="71">
        <v>192.67579999999998</v>
      </c>
      <c r="I149" s="71">
        <v>459.71759999999904</v>
      </c>
      <c r="J149" s="71">
        <v>191.2968249999999</v>
      </c>
      <c r="K149" s="71">
        <v>191.2968249999999</v>
      </c>
      <c r="L149" s="71">
        <v>165</v>
      </c>
      <c r="M149" s="71">
        <v>144</v>
      </c>
      <c r="N149" s="71">
        <v>31.323577779053991</v>
      </c>
      <c r="O149" s="71">
        <v>75.275687403593906</v>
      </c>
      <c r="P149" s="71">
        <v>22.03817499999991</v>
      </c>
      <c r="Q149" s="71">
        <v>84.001475000000028</v>
      </c>
      <c r="R149" s="71">
        <v>60.191025000000081</v>
      </c>
      <c r="S149" s="71">
        <v>144.2968249999999</v>
      </c>
    </row>
    <row r="150" spans="1:19" x14ac:dyDescent="0.25">
      <c r="A150" s="89"/>
      <c r="B150" s="89"/>
      <c r="C150" s="89"/>
      <c r="D150" s="90"/>
      <c r="E150" s="90" t="s">
        <v>296</v>
      </c>
      <c r="F150" s="72">
        <v>141</v>
      </c>
      <c r="G150" s="91"/>
      <c r="H150" s="91"/>
      <c r="I150" s="71">
        <v>0</v>
      </c>
      <c r="J150" s="91">
        <v>0</v>
      </c>
      <c r="K150" s="91">
        <v>0</v>
      </c>
      <c r="L150" s="91"/>
      <c r="M150" s="91"/>
      <c r="N150" s="71"/>
      <c r="O150" s="71"/>
      <c r="P150" s="91"/>
      <c r="Q150" s="91"/>
      <c r="R150" s="91"/>
      <c r="S150" s="91"/>
    </row>
    <row r="151" spans="1:19" ht="25.5" x14ac:dyDescent="0.25">
      <c r="A151" s="89"/>
      <c r="B151" s="89"/>
      <c r="C151" s="89"/>
      <c r="D151" s="90"/>
      <c r="E151" s="90" t="s">
        <v>297</v>
      </c>
      <c r="F151" s="72">
        <v>142</v>
      </c>
      <c r="G151" s="91"/>
      <c r="H151" s="91"/>
      <c r="I151" s="71">
        <v>0</v>
      </c>
      <c r="J151" s="91">
        <v>0</v>
      </c>
      <c r="K151" s="91">
        <v>0</v>
      </c>
      <c r="L151" s="91"/>
      <c r="M151" s="91"/>
      <c r="N151" s="71"/>
      <c r="O151" s="71"/>
      <c r="P151" s="91"/>
      <c r="Q151" s="91"/>
      <c r="R151" s="91"/>
      <c r="S151" s="91"/>
    </row>
    <row r="152" spans="1:19" x14ac:dyDescent="0.25">
      <c r="A152" s="92" t="s">
        <v>54</v>
      </c>
      <c r="B152" s="93"/>
      <c r="C152" s="93"/>
      <c r="D152" s="322" t="s">
        <v>55</v>
      </c>
      <c r="E152" s="322"/>
      <c r="F152" s="72">
        <v>143</v>
      </c>
      <c r="G152" s="30">
        <v>30.828127999999978</v>
      </c>
      <c r="H152" s="30">
        <v>30.828127999999996</v>
      </c>
      <c r="I152" s="71">
        <v>79</v>
      </c>
      <c r="J152" s="71">
        <v>30.607492000000008</v>
      </c>
      <c r="K152" s="71">
        <v>30.607492000000008</v>
      </c>
      <c r="L152" s="71">
        <v>27</v>
      </c>
      <c r="M152" s="71">
        <v>23.04</v>
      </c>
      <c r="N152" s="71">
        <v>29.164556962025319</v>
      </c>
      <c r="O152" s="71">
        <v>75.275687403593835</v>
      </c>
      <c r="P152" s="30">
        <v>3.5261079999999856</v>
      </c>
      <c r="Q152" s="30">
        <v>13.440235999999988</v>
      </c>
      <c r="R152" s="30">
        <v>9.6305639999999961</v>
      </c>
      <c r="S152" s="30">
        <v>23.087492000000005</v>
      </c>
    </row>
    <row r="153" spans="1:19" x14ac:dyDescent="0.25">
      <c r="A153" s="94" t="s">
        <v>56</v>
      </c>
      <c r="B153" s="95"/>
      <c r="C153" s="96"/>
      <c r="D153" s="330" t="s">
        <v>90</v>
      </c>
      <c r="E153" s="330"/>
      <c r="F153" s="72"/>
      <c r="G153" s="97"/>
      <c r="H153" s="97"/>
      <c r="I153" s="71">
        <v>0</v>
      </c>
      <c r="J153" s="97">
        <v>0</v>
      </c>
      <c r="K153" s="97">
        <v>0</v>
      </c>
      <c r="L153" s="97"/>
      <c r="M153" s="97"/>
      <c r="N153" s="71"/>
      <c r="O153" s="71"/>
      <c r="P153" s="98"/>
      <c r="Q153" s="98"/>
      <c r="R153" s="98"/>
      <c r="S153" s="98"/>
    </row>
    <row r="154" spans="1:19" x14ac:dyDescent="0.25">
      <c r="A154" s="99"/>
      <c r="B154" s="95">
        <v>1</v>
      </c>
      <c r="C154" s="96"/>
      <c r="D154" s="320" t="s">
        <v>298</v>
      </c>
      <c r="E154" s="321"/>
      <c r="F154" s="72">
        <v>144</v>
      </c>
      <c r="G154" s="97"/>
      <c r="H154" s="97"/>
      <c r="I154" s="71">
        <v>0</v>
      </c>
      <c r="J154" s="97">
        <v>0</v>
      </c>
      <c r="K154" s="97">
        <v>0</v>
      </c>
      <c r="L154" s="97"/>
      <c r="M154" s="97"/>
      <c r="N154" s="71"/>
      <c r="O154" s="71"/>
      <c r="P154" s="98"/>
      <c r="Q154" s="98"/>
      <c r="R154" s="98"/>
      <c r="S154" s="98"/>
    </row>
    <row r="155" spans="1:19" x14ac:dyDescent="0.25">
      <c r="A155" s="99"/>
      <c r="B155" s="95"/>
      <c r="C155" s="96"/>
      <c r="D155" s="319" t="s">
        <v>299</v>
      </c>
      <c r="E155" s="319"/>
      <c r="F155" s="72">
        <v>145</v>
      </c>
      <c r="G155" s="97"/>
      <c r="H155" s="97"/>
      <c r="I155" s="71">
        <v>0</v>
      </c>
      <c r="J155" s="97">
        <v>0</v>
      </c>
      <c r="K155" s="97">
        <v>0</v>
      </c>
      <c r="L155" s="97"/>
      <c r="M155" s="97"/>
      <c r="N155" s="71"/>
      <c r="O155" s="71"/>
      <c r="P155" s="98"/>
      <c r="Q155" s="98"/>
      <c r="R155" s="98"/>
      <c r="S155" s="98"/>
    </row>
    <row r="156" spans="1:19" x14ac:dyDescent="0.25">
      <c r="A156" s="99"/>
      <c r="B156" s="95"/>
      <c r="C156" s="96"/>
      <c r="D156" s="320" t="s">
        <v>300</v>
      </c>
      <c r="E156" s="321"/>
      <c r="F156" s="72">
        <v>146</v>
      </c>
      <c r="G156" s="97"/>
      <c r="H156" s="97"/>
      <c r="I156" s="71">
        <v>0</v>
      </c>
      <c r="J156" s="97">
        <v>0</v>
      </c>
      <c r="K156" s="97">
        <v>0</v>
      </c>
      <c r="L156" s="97"/>
      <c r="M156" s="97"/>
      <c r="N156" s="71"/>
      <c r="O156" s="71"/>
      <c r="P156" s="98"/>
      <c r="Q156" s="98"/>
      <c r="R156" s="98"/>
      <c r="S156" s="98"/>
    </row>
    <row r="157" spans="1:19" x14ac:dyDescent="0.25">
      <c r="A157" s="99"/>
      <c r="B157" s="95">
        <v>2</v>
      </c>
      <c r="C157" s="96"/>
      <c r="D157" s="325" t="s">
        <v>301</v>
      </c>
      <c r="E157" s="326"/>
      <c r="F157" s="72">
        <v>147</v>
      </c>
      <c r="G157" s="98">
        <v>1467.1899999999998</v>
      </c>
      <c r="H157" s="98">
        <v>1467.19</v>
      </c>
      <c r="I157" s="71">
        <v>1467.19</v>
      </c>
      <c r="J157" s="97">
        <v>1589.78</v>
      </c>
      <c r="K157" s="97">
        <v>1589.78</v>
      </c>
      <c r="L157" s="97">
        <v>692</v>
      </c>
      <c r="M157" s="98">
        <v>1590</v>
      </c>
      <c r="N157" s="71">
        <v>108.37042237201726</v>
      </c>
      <c r="O157" s="71">
        <v>100.01383839273359</v>
      </c>
      <c r="P157" s="98">
        <v>344.928</v>
      </c>
      <c r="Q157" s="98">
        <v>790.11400000000003</v>
      </c>
      <c r="R157" s="98">
        <v>1194.9760000000001</v>
      </c>
      <c r="S157" s="98">
        <v>1589.78</v>
      </c>
    </row>
    <row r="158" spans="1:19" x14ac:dyDescent="0.25">
      <c r="A158" s="99"/>
      <c r="B158" s="95"/>
      <c r="C158" s="96" t="s">
        <v>22</v>
      </c>
      <c r="D158" s="325" t="s">
        <v>302</v>
      </c>
      <c r="E158" s="326"/>
      <c r="F158" s="72">
        <v>148</v>
      </c>
      <c r="G158" s="98">
        <v>118</v>
      </c>
      <c r="H158" s="98">
        <v>118</v>
      </c>
      <c r="I158" s="71">
        <v>118</v>
      </c>
      <c r="J158" s="97">
        <v>118</v>
      </c>
      <c r="K158" s="97">
        <v>118</v>
      </c>
      <c r="L158" s="97"/>
      <c r="M158" s="97">
        <v>118</v>
      </c>
      <c r="N158" s="71">
        <v>100</v>
      </c>
      <c r="O158" s="71">
        <v>100</v>
      </c>
      <c r="P158" s="98">
        <v>51</v>
      </c>
      <c r="Q158" s="98">
        <v>89</v>
      </c>
      <c r="R158" s="98">
        <v>102</v>
      </c>
      <c r="S158" s="98">
        <v>118</v>
      </c>
    </row>
    <row r="159" spans="1:19" x14ac:dyDescent="0.25">
      <c r="A159" s="99"/>
      <c r="B159" s="95"/>
      <c r="C159" s="96" t="s">
        <v>24</v>
      </c>
      <c r="D159" s="327"/>
      <c r="E159" s="328"/>
      <c r="F159" s="72">
        <v>149</v>
      </c>
      <c r="G159" s="98"/>
      <c r="H159" s="98"/>
      <c r="I159" s="71">
        <v>0</v>
      </c>
      <c r="J159" s="97">
        <v>0</v>
      </c>
      <c r="K159" s="97">
        <v>0</v>
      </c>
      <c r="L159" s="97"/>
      <c r="M159" s="97"/>
      <c r="N159" s="71"/>
      <c r="O159" s="71"/>
      <c r="P159" s="98"/>
      <c r="Q159" s="98"/>
      <c r="R159" s="98"/>
      <c r="S159" s="98"/>
    </row>
    <row r="160" spans="1:19" x14ac:dyDescent="0.25">
      <c r="A160" s="99"/>
      <c r="B160" s="95"/>
      <c r="C160" s="96" t="s">
        <v>69</v>
      </c>
      <c r="D160" s="327"/>
      <c r="E160" s="328"/>
      <c r="F160" s="72">
        <v>150</v>
      </c>
      <c r="G160" s="98"/>
      <c r="H160" s="98"/>
      <c r="I160" s="71">
        <v>0</v>
      </c>
      <c r="J160" s="97">
        <v>0</v>
      </c>
      <c r="K160" s="97">
        <v>0</v>
      </c>
      <c r="L160" s="97"/>
      <c r="M160" s="97"/>
      <c r="N160" s="71"/>
      <c r="O160" s="71"/>
      <c r="P160" s="98"/>
      <c r="Q160" s="98"/>
      <c r="R160" s="98"/>
      <c r="S160" s="98"/>
    </row>
    <row r="161" spans="1:19" x14ac:dyDescent="0.25">
      <c r="A161" s="99"/>
      <c r="B161" s="95">
        <v>3</v>
      </c>
      <c r="C161" s="96"/>
      <c r="D161" s="319" t="s">
        <v>303</v>
      </c>
      <c r="E161" s="319"/>
      <c r="F161" s="72">
        <v>151</v>
      </c>
      <c r="G161" s="98">
        <v>1286.32</v>
      </c>
      <c r="H161" s="98">
        <v>1286.32</v>
      </c>
      <c r="I161" s="71">
        <v>1286.32</v>
      </c>
      <c r="J161" s="97">
        <v>1417.83</v>
      </c>
      <c r="K161" s="97">
        <v>1417.83</v>
      </c>
      <c r="L161" s="97">
        <v>635</v>
      </c>
      <c r="M161" s="98">
        <v>1418</v>
      </c>
      <c r="N161" s="71">
        <v>110.23695503451707</v>
      </c>
      <c r="O161" s="71">
        <v>100.01199015396769</v>
      </c>
      <c r="P161" s="98">
        <v>321.87</v>
      </c>
      <c r="Q161" s="98">
        <v>686.49</v>
      </c>
      <c r="R161" s="98">
        <v>1049.01</v>
      </c>
      <c r="S161" s="98">
        <v>1417.83</v>
      </c>
    </row>
    <row r="162" spans="1:19" x14ac:dyDescent="0.25">
      <c r="A162" s="329"/>
      <c r="B162" s="100">
        <v>4</v>
      </c>
      <c r="C162" s="70"/>
      <c r="D162" s="319" t="s">
        <v>91</v>
      </c>
      <c r="E162" s="319"/>
      <c r="F162" s="72">
        <v>152</v>
      </c>
      <c r="G162" s="73">
        <v>31</v>
      </c>
      <c r="H162" s="73">
        <v>31</v>
      </c>
      <c r="I162" s="71">
        <v>31</v>
      </c>
      <c r="J162" s="71">
        <v>31</v>
      </c>
      <c r="K162" s="71">
        <v>31</v>
      </c>
      <c r="L162" s="71">
        <v>31</v>
      </c>
      <c r="M162" s="71">
        <v>31</v>
      </c>
      <c r="N162" s="71">
        <v>100</v>
      </c>
      <c r="O162" s="71">
        <v>100</v>
      </c>
      <c r="P162" s="73">
        <v>31</v>
      </c>
      <c r="Q162" s="73">
        <v>31</v>
      </c>
      <c r="R162" s="73">
        <v>31</v>
      </c>
      <c r="S162" s="73">
        <v>31</v>
      </c>
    </row>
    <row r="163" spans="1:19" x14ac:dyDescent="0.25">
      <c r="A163" s="329"/>
      <c r="B163" s="100">
        <v>5</v>
      </c>
      <c r="C163" s="70"/>
      <c r="D163" s="319" t="s">
        <v>304</v>
      </c>
      <c r="E163" s="319"/>
      <c r="F163" s="72">
        <v>153</v>
      </c>
      <c r="G163" s="73">
        <v>31</v>
      </c>
      <c r="H163" s="73">
        <v>31</v>
      </c>
      <c r="I163" s="71">
        <v>31</v>
      </c>
      <c r="J163" s="71">
        <v>31</v>
      </c>
      <c r="K163" s="71">
        <v>31</v>
      </c>
      <c r="L163" s="71">
        <v>31</v>
      </c>
      <c r="M163" s="71">
        <v>31</v>
      </c>
      <c r="N163" s="71">
        <v>100</v>
      </c>
      <c r="O163" s="71">
        <v>100</v>
      </c>
      <c r="P163" s="73">
        <v>31</v>
      </c>
      <c r="Q163" s="73">
        <v>31</v>
      </c>
      <c r="R163" s="73">
        <v>31</v>
      </c>
      <c r="S163" s="73">
        <v>31</v>
      </c>
    </row>
    <row r="164" spans="1:19" x14ac:dyDescent="0.25">
      <c r="A164" s="329"/>
      <c r="B164" s="100">
        <v>6</v>
      </c>
      <c r="C164" s="70" t="s">
        <v>22</v>
      </c>
      <c r="D164" s="320" t="s">
        <v>305</v>
      </c>
      <c r="E164" s="321"/>
      <c r="F164" s="72">
        <v>154</v>
      </c>
      <c r="G164" s="73">
        <v>3782.7688172043008</v>
      </c>
      <c r="H164" s="73">
        <v>3782.7688172043013</v>
      </c>
      <c r="I164" s="71">
        <v>3782.7688172043013</v>
      </c>
      <c r="J164" s="71">
        <v>4171.4516129032254</v>
      </c>
      <c r="K164" s="71">
        <v>4171.4516129032254</v>
      </c>
      <c r="L164" s="71">
        <v>3720.4301075268818</v>
      </c>
      <c r="M164" s="73">
        <v>4171</v>
      </c>
      <c r="N164" s="71">
        <v>110.26314854426195</v>
      </c>
      <c r="O164" s="71">
        <v>99.989173723079318</v>
      </c>
      <c r="P164" s="101" t="s">
        <v>306</v>
      </c>
      <c r="Q164" s="101" t="s">
        <v>306</v>
      </c>
      <c r="R164" s="101" t="s">
        <v>306</v>
      </c>
      <c r="S164" s="73">
        <v>4171.4516129032254</v>
      </c>
    </row>
    <row r="165" spans="1:19" x14ac:dyDescent="0.25">
      <c r="A165" s="329"/>
      <c r="B165" s="100"/>
      <c r="C165" s="70" t="s">
        <v>307</v>
      </c>
      <c r="D165" s="319" t="s">
        <v>308</v>
      </c>
      <c r="E165" s="319"/>
      <c r="F165" s="72">
        <v>155</v>
      </c>
      <c r="G165" s="73">
        <v>3465.5645161290317</v>
      </c>
      <c r="H165" s="73">
        <v>3465.5645161290322</v>
      </c>
      <c r="I165" s="71">
        <v>3465.5645161290322</v>
      </c>
      <c r="J165" s="71">
        <v>3854.2473118279568</v>
      </c>
      <c r="K165" s="71">
        <v>3854.2473118279568</v>
      </c>
      <c r="L165" s="71">
        <v>3720.4301075268818</v>
      </c>
      <c r="M165" s="73">
        <v>3854</v>
      </c>
      <c r="N165" s="71">
        <v>111.20843320224327</v>
      </c>
      <c r="O165" s="71">
        <v>99.99358339494205</v>
      </c>
      <c r="P165" s="101" t="s">
        <v>306</v>
      </c>
      <c r="Q165" s="101" t="s">
        <v>306</v>
      </c>
      <c r="R165" s="101" t="s">
        <v>306</v>
      </c>
      <c r="S165" s="73">
        <v>3854.2473118279568</v>
      </c>
    </row>
    <row r="166" spans="1:19" x14ac:dyDescent="0.25">
      <c r="A166" s="329"/>
      <c r="B166" s="100">
        <v>7</v>
      </c>
      <c r="C166" s="70" t="s">
        <v>22</v>
      </c>
      <c r="D166" s="319" t="s">
        <v>309</v>
      </c>
      <c r="E166" s="319"/>
      <c r="F166" s="72">
        <v>156</v>
      </c>
      <c r="G166" s="73">
        <v>133.09677419354838</v>
      </c>
      <c r="H166" s="73">
        <v>133.09677419354838</v>
      </c>
      <c r="I166" s="71">
        <v>133.09677419354838</v>
      </c>
      <c r="J166" s="71">
        <v>133.12903225806451</v>
      </c>
      <c r="K166" s="71">
        <v>133.12903225806451</v>
      </c>
      <c r="L166" s="71">
        <v>72.967741935483872</v>
      </c>
      <c r="M166" s="73">
        <v>120.38709677419355</v>
      </c>
      <c r="N166" s="71">
        <v>90.450799806107625</v>
      </c>
      <c r="O166" s="71">
        <v>90.428882965834759</v>
      </c>
      <c r="P166" s="101" t="s">
        <v>306</v>
      </c>
      <c r="Q166" s="101" t="s">
        <v>306</v>
      </c>
      <c r="R166" s="101" t="s">
        <v>306</v>
      </c>
      <c r="S166" s="73">
        <v>120.38709677419355</v>
      </c>
    </row>
    <row r="167" spans="1:19" x14ac:dyDescent="0.25">
      <c r="A167" s="329"/>
      <c r="B167" s="100"/>
      <c r="C167" s="70" t="s">
        <v>24</v>
      </c>
      <c r="D167" s="319" t="s">
        <v>310</v>
      </c>
      <c r="E167" s="319"/>
      <c r="F167" s="72">
        <v>157</v>
      </c>
      <c r="G167" s="73">
        <v>123.09677419354838</v>
      </c>
      <c r="H167" s="73"/>
      <c r="I167" s="71">
        <v>0</v>
      </c>
      <c r="J167" s="71">
        <v>123.12903225806451</v>
      </c>
      <c r="K167" s="71">
        <v>123.12903225806451</v>
      </c>
      <c r="L167" s="71"/>
      <c r="M167" s="71"/>
      <c r="N167" s="71"/>
      <c r="O167" s="71"/>
      <c r="P167" s="101" t="s">
        <v>306</v>
      </c>
      <c r="Q167" s="101" t="s">
        <v>306</v>
      </c>
      <c r="R167" s="101" t="s">
        <v>306</v>
      </c>
      <c r="S167" s="73">
        <v>110.38709677419355</v>
      </c>
    </row>
    <row r="168" spans="1:19" x14ac:dyDescent="0.25">
      <c r="A168" s="329"/>
      <c r="B168" s="100"/>
      <c r="C168" s="70" t="s">
        <v>69</v>
      </c>
      <c r="D168" s="319" t="s">
        <v>311</v>
      </c>
      <c r="E168" s="319"/>
      <c r="F168" s="72">
        <v>158</v>
      </c>
      <c r="G168" s="73"/>
      <c r="H168" s="73"/>
      <c r="I168" s="71">
        <v>0</v>
      </c>
      <c r="J168" s="71">
        <v>0</v>
      </c>
      <c r="K168" s="71">
        <v>0</v>
      </c>
      <c r="L168" s="71"/>
      <c r="M168" s="71"/>
      <c r="N168" s="71"/>
      <c r="O168" s="71"/>
      <c r="P168" s="73"/>
      <c r="Q168" s="73"/>
      <c r="R168" s="73"/>
      <c r="S168" s="73"/>
    </row>
    <row r="169" spans="1:19" x14ac:dyDescent="0.25">
      <c r="A169" s="329"/>
      <c r="B169" s="100"/>
      <c r="C169" s="70" t="s">
        <v>191</v>
      </c>
      <c r="D169" s="320" t="s">
        <v>312</v>
      </c>
      <c r="E169" s="321"/>
      <c r="F169" s="72">
        <v>159</v>
      </c>
      <c r="G169" s="73"/>
      <c r="H169" s="73"/>
      <c r="I169" s="71">
        <v>0</v>
      </c>
      <c r="J169" s="71">
        <v>0</v>
      </c>
      <c r="K169" s="71">
        <v>0</v>
      </c>
      <c r="L169" s="71"/>
      <c r="M169" s="71"/>
      <c r="N169" s="71"/>
      <c r="O169" s="71"/>
      <c r="P169" s="73"/>
      <c r="Q169" s="73"/>
      <c r="R169" s="73"/>
      <c r="S169" s="73"/>
    </row>
    <row r="170" spans="1:19" ht="25.5" x14ac:dyDescent="0.25">
      <c r="A170" s="329"/>
      <c r="B170" s="100"/>
      <c r="C170" s="70"/>
      <c r="D170" s="74"/>
      <c r="E170" s="74" t="s">
        <v>313</v>
      </c>
      <c r="F170" s="72">
        <v>160</v>
      </c>
      <c r="G170" s="73"/>
      <c r="H170" s="73"/>
      <c r="I170" s="71">
        <v>0</v>
      </c>
      <c r="J170" s="71">
        <v>0</v>
      </c>
      <c r="K170" s="71">
        <v>0</v>
      </c>
      <c r="L170" s="71"/>
      <c r="M170" s="71"/>
      <c r="N170" s="71"/>
      <c r="O170" s="71"/>
      <c r="P170" s="73"/>
      <c r="Q170" s="73"/>
      <c r="R170" s="73"/>
      <c r="S170" s="73"/>
    </row>
    <row r="171" spans="1:19" x14ac:dyDescent="0.25">
      <c r="A171" s="329"/>
      <c r="B171" s="100"/>
      <c r="C171" s="70"/>
      <c r="D171" s="74"/>
      <c r="E171" s="74" t="s">
        <v>314</v>
      </c>
      <c r="F171" s="72">
        <v>161</v>
      </c>
      <c r="G171" s="73"/>
      <c r="H171" s="73"/>
      <c r="I171" s="71">
        <v>0</v>
      </c>
      <c r="J171" s="71">
        <v>0</v>
      </c>
      <c r="K171" s="71">
        <v>0</v>
      </c>
      <c r="L171" s="71"/>
      <c r="M171" s="71"/>
      <c r="N171" s="71"/>
      <c r="O171" s="71"/>
      <c r="P171" s="73"/>
      <c r="Q171" s="73"/>
      <c r="R171" s="73"/>
      <c r="S171" s="73"/>
    </row>
    <row r="172" spans="1:19" x14ac:dyDescent="0.25">
      <c r="A172" s="329"/>
      <c r="B172" s="100"/>
      <c r="C172" s="70"/>
      <c r="D172" s="74"/>
      <c r="E172" s="74" t="s">
        <v>315</v>
      </c>
      <c r="F172" s="72">
        <v>162</v>
      </c>
      <c r="G172" s="73"/>
      <c r="H172" s="73"/>
      <c r="I172" s="71">
        <v>0</v>
      </c>
      <c r="J172" s="71">
        <v>0</v>
      </c>
      <c r="K172" s="71">
        <v>0</v>
      </c>
      <c r="L172" s="71"/>
      <c r="M172" s="71"/>
      <c r="N172" s="71"/>
      <c r="O172" s="71"/>
      <c r="P172" s="73"/>
      <c r="Q172" s="73"/>
      <c r="R172" s="73"/>
      <c r="S172" s="73"/>
    </row>
    <row r="173" spans="1:19" ht="38.25" x14ac:dyDescent="0.25">
      <c r="A173" s="329"/>
      <c r="B173" s="100"/>
      <c r="C173" s="70"/>
      <c r="D173" s="74"/>
      <c r="E173" s="74" t="s">
        <v>316</v>
      </c>
      <c r="F173" s="72">
        <v>163</v>
      </c>
      <c r="G173" s="73"/>
      <c r="H173" s="73"/>
      <c r="I173" s="71">
        <v>0</v>
      </c>
      <c r="J173" s="71">
        <v>0</v>
      </c>
      <c r="K173" s="71">
        <v>0</v>
      </c>
      <c r="L173" s="71"/>
      <c r="M173" s="71"/>
      <c r="N173" s="71"/>
      <c r="O173" s="71"/>
      <c r="P173" s="73"/>
      <c r="Q173" s="73"/>
      <c r="R173" s="73"/>
      <c r="S173" s="73"/>
    </row>
    <row r="174" spans="1:19" x14ac:dyDescent="0.25">
      <c r="A174" s="102"/>
      <c r="B174" s="100">
        <v>8</v>
      </c>
      <c r="C174" s="70"/>
      <c r="D174" s="322" t="s">
        <v>99</v>
      </c>
      <c r="E174" s="322"/>
      <c r="F174" s="72">
        <v>164</v>
      </c>
      <c r="G174" s="73"/>
      <c r="H174" s="73"/>
      <c r="I174" s="71">
        <v>0</v>
      </c>
      <c r="J174" s="71">
        <v>0</v>
      </c>
      <c r="K174" s="71">
        <v>0</v>
      </c>
      <c r="L174" s="71"/>
      <c r="M174" s="71"/>
      <c r="N174" s="71"/>
      <c r="O174" s="71"/>
      <c r="P174" s="73"/>
      <c r="Q174" s="73"/>
      <c r="R174" s="73"/>
      <c r="S174" s="73"/>
    </row>
    <row r="175" spans="1:19" x14ac:dyDescent="0.25">
      <c r="A175" s="102"/>
      <c r="B175" s="100">
        <v>9</v>
      </c>
      <c r="C175" s="70"/>
      <c r="D175" s="322" t="s">
        <v>317</v>
      </c>
      <c r="E175" s="322"/>
      <c r="F175" s="72">
        <v>165</v>
      </c>
      <c r="G175" s="73">
        <v>992</v>
      </c>
      <c r="H175" s="73">
        <v>992</v>
      </c>
      <c r="I175" s="71">
        <v>992</v>
      </c>
      <c r="J175" s="71">
        <v>992</v>
      </c>
      <c r="K175" s="71">
        <v>992</v>
      </c>
      <c r="L175" s="71"/>
      <c r="M175" s="71"/>
      <c r="N175" s="71">
        <v>0</v>
      </c>
      <c r="O175" s="71"/>
      <c r="P175" s="73"/>
      <c r="Q175" s="73"/>
      <c r="R175" s="73"/>
      <c r="S175" s="73">
        <v>992</v>
      </c>
    </row>
    <row r="176" spans="1:19" ht="25.5" x14ac:dyDescent="0.25">
      <c r="A176" s="89"/>
      <c r="B176" s="100"/>
      <c r="C176" s="70"/>
      <c r="D176" s="103"/>
      <c r="E176" s="78" t="s">
        <v>318</v>
      </c>
      <c r="F176" s="72">
        <v>166</v>
      </c>
      <c r="G176" s="73"/>
      <c r="H176" s="73"/>
      <c r="I176" s="71">
        <v>0</v>
      </c>
      <c r="J176" s="71">
        <v>0</v>
      </c>
      <c r="K176" s="71">
        <v>0</v>
      </c>
      <c r="L176" s="71"/>
      <c r="M176" s="71"/>
      <c r="N176" s="71"/>
      <c r="O176" s="71"/>
      <c r="P176" s="73"/>
      <c r="Q176" s="73"/>
      <c r="R176" s="73"/>
      <c r="S176" s="73"/>
    </row>
    <row r="177" spans="1:19" ht="25.5" x14ac:dyDescent="0.25">
      <c r="A177" s="102"/>
      <c r="B177" s="100"/>
      <c r="C177" s="70"/>
      <c r="D177" s="103"/>
      <c r="E177" s="78" t="s">
        <v>319</v>
      </c>
      <c r="F177" s="72">
        <v>167</v>
      </c>
      <c r="G177" s="73">
        <v>992</v>
      </c>
      <c r="H177" s="73">
        <v>992</v>
      </c>
      <c r="I177" s="71">
        <v>992</v>
      </c>
      <c r="J177" s="71">
        <v>992</v>
      </c>
      <c r="K177" s="71">
        <v>992</v>
      </c>
      <c r="L177" s="71"/>
      <c r="M177" s="71">
        <v>992</v>
      </c>
      <c r="N177" s="71">
        <v>100</v>
      </c>
      <c r="O177" s="71"/>
      <c r="P177" s="73"/>
      <c r="Q177" s="73"/>
      <c r="R177" s="73"/>
      <c r="S177" s="73">
        <v>992</v>
      </c>
    </row>
    <row r="178" spans="1:19" x14ac:dyDescent="0.25">
      <c r="A178" s="102"/>
      <c r="B178" s="100"/>
      <c r="C178" s="70"/>
      <c r="D178" s="103"/>
      <c r="E178" s="103" t="s">
        <v>320</v>
      </c>
      <c r="F178" s="72">
        <v>168</v>
      </c>
      <c r="G178" s="73"/>
      <c r="H178" s="73"/>
      <c r="I178" s="71">
        <v>0</v>
      </c>
      <c r="J178" s="71">
        <v>0</v>
      </c>
      <c r="K178" s="71">
        <v>0</v>
      </c>
      <c r="L178" s="71"/>
      <c r="M178" s="71"/>
      <c r="N178" s="71"/>
      <c r="O178" s="71"/>
      <c r="P178" s="73"/>
      <c r="Q178" s="73"/>
      <c r="R178" s="73"/>
      <c r="S178" s="73"/>
    </row>
    <row r="179" spans="1:19" x14ac:dyDescent="0.25">
      <c r="A179" s="102"/>
      <c r="B179" s="100"/>
      <c r="C179" s="70"/>
      <c r="D179" s="103"/>
      <c r="E179" s="103" t="s">
        <v>321</v>
      </c>
      <c r="F179" s="72">
        <v>169</v>
      </c>
      <c r="G179" s="73"/>
      <c r="H179" s="73"/>
      <c r="I179" s="71">
        <v>0</v>
      </c>
      <c r="J179" s="71">
        <v>0</v>
      </c>
      <c r="K179" s="71">
        <v>0</v>
      </c>
      <c r="L179" s="71"/>
      <c r="M179" s="71"/>
      <c r="N179" s="71"/>
      <c r="O179" s="71"/>
      <c r="P179" s="73"/>
      <c r="Q179" s="73"/>
      <c r="R179" s="73"/>
      <c r="S179" s="73"/>
    </row>
    <row r="180" spans="1:19" x14ac:dyDescent="0.25">
      <c r="A180" s="102"/>
      <c r="B180" s="100"/>
      <c r="C180" s="70"/>
      <c r="D180" s="103"/>
      <c r="E180" s="103" t="s">
        <v>322</v>
      </c>
      <c r="F180" s="72">
        <v>170</v>
      </c>
      <c r="G180" s="73"/>
      <c r="H180" s="73"/>
      <c r="I180" s="71">
        <v>0</v>
      </c>
      <c r="J180" s="71">
        <v>0</v>
      </c>
      <c r="K180" s="71">
        <v>0</v>
      </c>
      <c r="L180" s="71"/>
      <c r="M180" s="71"/>
      <c r="N180" s="71"/>
      <c r="O180" s="71"/>
      <c r="P180" s="73"/>
      <c r="Q180" s="73"/>
      <c r="R180" s="73"/>
      <c r="S180" s="73"/>
    </row>
    <row r="181" spans="1:19" x14ac:dyDescent="0.25">
      <c r="A181" s="96"/>
      <c r="B181" s="100">
        <v>9</v>
      </c>
      <c r="C181" s="70"/>
      <c r="D181" s="323" t="s">
        <v>323</v>
      </c>
      <c r="E181" s="324"/>
      <c r="F181" s="72">
        <v>171</v>
      </c>
      <c r="G181" s="73"/>
      <c r="H181" s="73"/>
      <c r="I181" s="71">
        <v>0</v>
      </c>
      <c r="J181" s="71">
        <v>0</v>
      </c>
      <c r="K181" s="71">
        <v>0</v>
      </c>
      <c r="L181" s="71"/>
      <c r="M181" s="71"/>
      <c r="N181" s="71"/>
      <c r="O181" s="71"/>
      <c r="P181" s="73"/>
      <c r="Q181" s="73"/>
      <c r="R181" s="73"/>
      <c r="S181" s="73"/>
    </row>
    <row r="182" spans="1:19" x14ac:dyDescent="0.25">
      <c r="D182" s="104"/>
      <c r="E182" s="104"/>
    </row>
    <row r="183" spans="1:19" x14ac:dyDescent="0.25">
      <c r="A183" s="2"/>
      <c r="B183" s="2"/>
      <c r="C183" s="3"/>
      <c r="D183" s="2"/>
      <c r="E183" s="10" t="s">
        <v>101</v>
      </c>
      <c r="F183" s="5"/>
      <c r="G183" s="5"/>
      <c r="H183" s="7" t="s">
        <v>102</v>
      </c>
      <c r="I183" s="105"/>
      <c r="J183" s="105"/>
      <c r="K183" s="105"/>
      <c r="L183" s="106"/>
      <c r="M183" s="107"/>
      <c r="N183" s="105"/>
      <c r="O183" s="105"/>
      <c r="P183" s="7"/>
      <c r="Q183" s="7"/>
      <c r="R183" s="7"/>
      <c r="S183" s="7"/>
    </row>
    <row r="184" spans="1:19" x14ac:dyDescent="0.25">
      <c r="A184" s="2"/>
      <c r="B184" s="2"/>
      <c r="C184" s="3"/>
      <c r="D184" s="2"/>
      <c r="E184" s="10" t="s">
        <v>103</v>
      </c>
      <c r="F184" s="5"/>
      <c r="G184" s="5"/>
      <c r="H184" s="7" t="s">
        <v>104</v>
      </c>
      <c r="I184" s="105"/>
      <c r="J184" s="105"/>
      <c r="K184" s="105"/>
      <c r="L184" s="106"/>
      <c r="M184" s="107"/>
      <c r="N184" s="105"/>
      <c r="O184" s="105"/>
      <c r="P184" s="7"/>
      <c r="Q184" s="7"/>
      <c r="R184" s="7"/>
      <c r="S184" s="7"/>
    </row>
  </sheetData>
  <mergeCells count="132">
    <mergeCell ref="J7:K7"/>
    <mergeCell ref="L7:L8"/>
    <mergeCell ref="P7:S7"/>
    <mergeCell ref="B9:C9"/>
    <mergeCell ref="D9:E9"/>
    <mergeCell ref="D10:E10"/>
    <mergeCell ref="A4:S4"/>
    <mergeCell ref="A6:C8"/>
    <mergeCell ref="D6:E8"/>
    <mergeCell ref="F6:F8"/>
    <mergeCell ref="G6:I6"/>
    <mergeCell ref="J6:L6"/>
    <mergeCell ref="M6:M8"/>
    <mergeCell ref="P6:S6"/>
    <mergeCell ref="G7:H7"/>
    <mergeCell ref="I7:I8"/>
    <mergeCell ref="D31:E31"/>
    <mergeCell ref="B32:B36"/>
    <mergeCell ref="D32:E32"/>
    <mergeCell ref="D33:E33"/>
    <mergeCell ref="D34:E34"/>
    <mergeCell ref="D35:E35"/>
    <mergeCell ref="D36:E36"/>
    <mergeCell ref="A11:A37"/>
    <mergeCell ref="D11:E11"/>
    <mergeCell ref="B12:B22"/>
    <mergeCell ref="D12:E12"/>
    <mergeCell ref="D17:E17"/>
    <mergeCell ref="D18:E18"/>
    <mergeCell ref="C19:C20"/>
    <mergeCell ref="D21:E21"/>
    <mergeCell ref="D22:E22"/>
    <mergeCell ref="D23:E23"/>
    <mergeCell ref="D47:E47"/>
    <mergeCell ref="D48:E48"/>
    <mergeCell ref="D49:E49"/>
    <mergeCell ref="D50:E50"/>
    <mergeCell ref="D51:E51"/>
    <mergeCell ref="D54:E54"/>
    <mergeCell ref="D37:E37"/>
    <mergeCell ref="B38:E38"/>
    <mergeCell ref="A39:A148"/>
    <mergeCell ref="C39:E39"/>
    <mergeCell ref="B40:B131"/>
    <mergeCell ref="C40:E40"/>
    <mergeCell ref="D41:E41"/>
    <mergeCell ref="D42:E42"/>
    <mergeCell ref="D43:E43"/>
    <mergeCell ref="D46:E46"/>
    <mergeCell ref="D72:E72"/>
    <mergeCell ref="D73:E73"/>
    <mergeCell ref="D74:E74"/>
    <mergeCell ref="D75:E75"/>
    <mergeCell ref="D76:E76"/>
    <mergeCell ref="D77:E77"/>
    <mergeCell ref="D55:E55"/>
    <mergeCell ref="D56:E56"/>
    <mergeCell ref="D57:E57"/>
    <mergeCell ref="D59:E59"/>
    <mergeCell ref="D66:E66"/>
    <mergeCell ref="D71:E71"/>
    <mergeCell ref="D92:E92"/>
    <mergeCell ref="D93:E93"/>
    <mergeCell ref="D94:E94"/>
    <mergeCell ref="C95:E95"/>
    <mergeCell ref="D96:E96"/>
    <mergeCell ref="D97:E97"/>
    <mergeCell ref="D78:E78"/>
    <mergeCell ref="D87:E87"/>
    <mergeCell ref="C88:E88"/>
    <mergeCell ref="D89:E89"/>
    <mergeCell ref="D90:E90"/>
    <mergeCell ref="D91:E91"/>
    <mergeCell ref="D105:E105"/>
    <mergeCell ref="D106:E106"/>
    <mergeCell ref="D107:E107"/>
    <mergeCell ref="D108:E108"/>
    <mergeCell ref="D109:E109"/>
    <mergeCell ref="D110:E110"/>
    <mergeCell ref="C98:C100"/>
    <mergeCell ref="D98:E98"/>
    <mergeCell ref="D99:E99"/>
    <mergeCell ref="D100:E100"/>
    <mergeCell ref="D101:E101"/>
    <mergeCell ref="D102:E102"/>
    <mergeCell ref="D121:E121"/>
    <mergeCell ref="D122:E122"/>
    <mergeCell ref="C123:E123"/>
    <mergeCell ref="D124:E124"/>
    <mergeCell ref="D125:E125"/>
    <mergeCell ref="D126:E126"/>
    <mergeCell ref="D111:E111"/>
    <mergeCell ref="D112:E112"/>
    <mergeCell ref="D113:E113"/>
    <mergeCell ref="C114:C120"/>
    <mergeCell ref="D114:E114"/>
    <mergeCell ref="D117:E117"/>
    <mergeCell ref="D120:E120"/>
    <mergeCell ref="B141:B147"/>
    <mergeCell ref="D141:E141"/>
    <mergeCell ref="D144:E144"/>
    <mergeCell ref="D147:E147"/>
    <mergeCell ref="D148:E148"/>
    <mergeCell ref="D149:E149"/>
    <mergeCell ref="D127:E127"/>
    <mergeCell ref="D128:E128"/>
    <mergeCell ref="D129:E129"/>
    <mergeCell ref="D130:E130"/>
    <mergeCell ref="D131:E131"/>
    <mergeCell ref="D140:E140"/>
    <mergeCell ref="A162:A173"/>
    <mergeCell ref="D162:E162"/>
    <mergeCell ref="D163:E163"/>
    <mergeCell ref="D164:E164"/>
    <mergeCell ref="D165:E165"/>
    <mergeCell ref="D166:E166"/>
    <mergeCell ref="D152:E152"/>
    <mergeCell ref="D153:E153"/>
    <mergeCell ref="D154:E154"/>
    <mergeCell ref="D155:E155"/>
    <mergeCell ref="D156:E156"/>
    <mergeCell ref="D157:E157"/>
    <mergeCell ref="D167:E167"/>
    <mergeCell ref="D168:E168"/>
    <mergeCell ref="D169:E169"/>
    <mergeCell ref="D174:E174"/>
    <mergeCell ref="D175:E175"/>
    <mergeCell ref="D181:E181"/>
    <mergeCell ref="D158:E158"/>
    <mergeCell ref="D159:E159"/>
    <mergeCell ref="D160:E160"/>
    <mergeCell ref="D161:E161"/>
  </mergeCells>
  <pageMargins left="0.11811023622047245" right="0.11811023622047245" top="0.15748031496062992" bottom="0.15748031496062992" header="0.31496062992125984" footer="0.31496062992125984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topLeftCell="A7" zoomScale="60" zoomScaleNormal="100" workbookViewId="0">
      <selection activeCell="J25" sqref="J25"/>
    </sheetView>
  </sheetViews>
  <sheetFormatPr defaultColWidth="9.28515625" defaultRowHeight="15" x14ac:dyDescent="0.25"/>
  <cols>
    <col min="1" max="1" width="6.42578125" style="111" customWidth="1"/>
    <col min="2" max="2" width="37.42578125" style="111" customWidth="1"/>
    <col min="3" max="3" width="10.140625" style="111" customWidth="1"/>
    <col min="4" max="4" width="9.28515625" style="111" customWidth="1"/>
    <col min="5" max="5" width="8.42578125" style="111" customWidth="1"/>
    <col min="6" max="6" width="11.7109375" style="111" customWidth="1"/>
    <col min="7" max="7" width="13.28515625" style="111" customWidth="1"/>
    <col min="8" max="8" width="9.28515625" style="111" customWidth="1"/>
    <col min="9" max="256" width="9.28515625" style="111"/>
    <col min="257" max="257" width="6.42578125" style="111" customWidth="1"/>
    <col min="258" max="258" width="47.7109375" style="111" customWidth="1"/>
    <col min="259" max="259" width="11" style="111" customWidth="1"/>
    <col min="260" max="260" width="10.7109375" style="111" customWidth="1"/>
    <col min="261" max="261" width="9.7109375" style="111" customWidth="1"/>
    <col min="262" max="262" width="14.7109375" style="111" customWidth="1"/>
    <col min="263" max="263" width="13.28515625" style="111" customWidth="1"/>
    <col min="264" max="264" width="10.28515625" style="111" customWidth="1"/>
    <col min="265" max="512" width="9.28515625" style="111"/>
    <col min="513" max="513" width="6.42578125" style="111" customWidth="1"/>
    <col min="514" max="514" width="47.7109375" style="111" customWidth="1"/>
    <col min="515" max="515" width="11" style="111" customWidth="1"/>
    <col min="516" max="516" width="10.7109375" style="111" customWidth="1"/>
    <col min="517" max="517" width="9.7109375" style="111" customWidth="1"/>
    <col min="518" max="518" width="14.7109375" style="111" customWidth="1"/>
    <col min="519" max="519" width="13.28515625" style="111" customWidth="1"/>
    <col min="520" max="520" width="10.28515625" style="111" customWidth="1"/>
    <col min="521" max="768" width="9.28515625" style="111"/>
    <col min="769" max="769" width="6.42578125" style="111" customWidth="1"/>
    <col min="770" max="770" width="47.7109375" style="111" customWidth="1"/>
    <col min="771" max="771" width="11" style="111" customWidth="1"/>
    <col min="772" max="772" width="10.7109375" style="111" customWidth="1"/>
    <col min="773" max="773" width="9.7109375" style="111" customWidth="1"/>
    <col min="774" max="774" width="14.7109375" style="111" customWidth="1"/>
    <col min="775" max="775" width="13.28515625" style="111" customWidth="1"/>
    <col min="776" max="776" width="10.28515625" style="111" customWidth="1"/>
    <col min="777" max="1024" width="9.28515625" style="111"/>
    <col min="1025" max="1025" width="6.42578125" style="111" customWidth="1"/>
    <col min="1026" max="1026" width="47.7109375" style="111" customWidth="1"/>
    <col min="1027" max="1027" width="11" style="111" customWidth="1"/>
    <col min="1028" max="1028" width="10.7109375" style="111" customWidth="1"/>
    <col min="1029" max="1029" width="9.7109375" style="111" customWidth="1"/>
    <col min="1030" max="1030" width="14.7109375" style="111" customWidth="1"/>
    <col min="1031" max="1031" width="13.28515625" style="111" customWidth="1"/>
    <col min="1032" max="1032" width="10.28515625" style="111" customWidth="1"/>
    <col min="1033" max="1280" width="9.28515625" style="111"/>
    <col min="1281" max="1281" width="6.42578125" style="111" customWidth="1"/>
    <col min="1282" max="1282" width="47.7109375" style="111" customWidth="1"/>
    <col min="1283" max="1283" width="11" style="111" customWidth="1"/>
    <col min="1284" max="1284" width="10.7109375" style="111" customWidth="1"/>
    <col min="1285" max="1285" width="9.7109375" style="111" customWidth="1"/>
    <col min="1286" max="1286" width="14.7109375" style="111" customWidth="1"/>
    <col min="1287" max="1287" width="13.28515625" style="111" customWidth="1"/>
    <col min="1288" max="1288" width="10.28515625" style="111" customWidth="1"/>
    <col min="1289" max="1536" width="9.28515625" style="111"/>
    <col min="1537" max="1537" width="6.42578125" style="111" customWidth="1"/>
    <col min="1538" max="1538" width="47.7109375" style="111" customWidth="1"/>
    <col min="1539" max="1539" width="11" style="111" customWidth="1"/>
    <col min="1540" max="1540" width="10.7109375" style="111" customWidth="1"/>
    <col min="1541" max="1541" width="9.7109375" style="111" customWidth="1"/>
    <col min="1542" max="1542" width="14.7109375" style="111" customWidth="1"/>
    <col min="1543" max="1543" width="13.28515625" style="111" customWidth="1"/>
    <col min="1544" max="1544" width="10.28515625" style="111" customWidth="1"/>
    <col min="1545" max="1792" width="9.28515625" style="111"/>
    <col min="1793" max="1793" width="6.42578125" style="111" customWidth="1"/>
    <col min="1794" max="1794" width="47.7109375" style="111" customWidth="1"/>
    <col min="1795" max="1795" width="11" style="111" customWidth="1"/>
    <col min="1796" max="1796" width="10.7109375" style="111" customWidth="1"/>
    <col min="1797" max="1797" width="9.7109375" style="111" customWidth="1"/>
    <col min="1798" max="1798" width="14.7109375" style="111" customWidth="1"/>
    <col min="1799" max="1799" width="13.28515625" style="111" customWidth="1"/>
    <col min="1800" max="1800" width="10.28515625" style="111" customWidth="1"/>
    <col min="1801" max="2048" width="9.28515625" style="111"/>
    <col min="2049" max="2049" width="6.42578125" style="111" customWidth="1"/>
    <col min="2050" max="2050" width="47.7109375" style="111" customWidth="1"/>
    <col min="2051" max="2051" width="11" style="111" customWidth="1"/>
    <col min="2052" max="2052" width="10.7109375" style="111" customWidth="1"/>
    <col min="2053" max="2053" width="9.7109375" style="111" customWidth="1"/>
    <col min="2054" max="2054" width="14.7109375" style="111" customWidth="1"/>
    <col min="2055" max="2055" width="13.28515625" style="111" customWidth="1"/>
    <col min="2056" max="2056" width="10.28515625" style="111" customWidth="1"/>
    <col min="2057" max="2304" width="9.28515625" style="111"/>
    <col min="2305" max="2305" width="6.42578125" style="111" customWidth="1"/>
    <col min="2306" max="2306" width="47.7109375" style="111" customWidth="1"/>
    <col min="2307" max="2307" width="11" style="111" customWidth="1"/>
    <col min="2308" max="2308" width="10.7109375" style="111" customWidth="1"/>
    <col min="2309" max="2309" width="9.7109375" style="111" customWidth="1"/>
    <col min="2310" max="2310" width="14.7109375" style="111" customWidth="1"/>
    <col min="2311" max="2311" width="13.28515625" style="111" customWidth="1"/>
    <col min="2312" max="2312" width="10.28515625" style="111" customWidth="1"/>
    <col min="2313" max="2560" width="9.28515625" style="111"/>
    <col min="2561" max="2561" width="6.42578125" style="111" customWidth="1"/>
    <col min="2562" max="2562" width="47.7109375" style="111" customWidth="1"/>
    <col min="2563" max="2563" width="11" style="111" customWidth="1"/>
    <col min="2564" max="2564" width="10.7109375" style="111" customWidth="1"/>
    <col min="2565" max="2565" width="9.7109375" style="111" customWidth="1"/>
    <col min="2566" max="2566" width="14.7109375" style="111" customWidth="1"/>
    <col min="2567" max="2567" width="13.28515625" style="111" customWidth="1"/>
    <col min="2568" max="2568" width="10.28515625" style="111" customWidth="1"/>
    <col min="2569" max="2816" width="9.28515625" style="111"/>
    <col min="2817" max="2817" width="6.42578125" style="111" customWidth="1"/>
    <col min="2818" max="2818" width="47.7109375" style="111" customWidth="1"/>
    <col min="2819" max="2819" width="11" style="111" customWidth="1"/>
    <col min="2820" max="2820" width="10.7109375" style="111" customWidth="1"/>
    <col min="2821" max="2821" width="9.7109375" style="111" customWidth="1"/>
    <col min="2822" max="2822" width="14.7109375" style="111" customWidth="1"/>
    <col min="2823" max="2823" width="13.28515625" style="111" customWidth="1"/>
    <col min="2824" max="2824" width="10.28515625" style="111" customWidth="1"/>
    <col min="2825" max="3072" width="9.28515625" style="111"/>
    <col min="3073" max="3073" width="6.42578125" style="111" customWidth="1"/>
    <col min="3074" max="3074" width="47.7109375" style="111" customWidth="1"/>
    <col min="3075" max="3075" width="11" style="111" customWidth="1"/>
    <col min="3076" max="3076" width="10.7109375" style="111" customWidth="1"/>
    <col min="3077" max="3077" width="9.7109375" style="111" customWidth="1"/>
    <col min="3078" max="3078" width="14.7109375" style="111" customWidth="1"/>
    <col min="3079" max="3079" width="13.28515625" style="111" customWidth="1"/>
    <col min="3080" max="3080" width="10.28515625" style="111" customWidth="1"/>
    <col min="3081" max="3328" width="9.28515625" style="111"/>
    <col min="3329" max="3329" width="6.42578125" style="111" customWidth="1"/>
    <col min="3330" max="3330" width="47.7109375" style="111" customWidth="1"/>
    <col min="3331" max="3331" width="11" style="111" customWidth="1"/>
    <col min="3332" max="3332" width="10.7109375" style="111" customWidth="1"/>
    <col min="3333" max="3333" width="9.7109375" style="111" customWidth="1"/>
    <col min="3334" max="3334" width="14.7109375" style="111" customWidth="1"/>
    <col min="3335" max="3335" width="13.28515625" style="111" customWidth="1"/>
    <col min="3336" max="3336" width="10.28515625" style="111" customWidth="1"/>
    <col min="3337" max="3584" width="9.28515625" style="111"/>
    <col min="3585" max="3585" width="6.42578125" style="111" customWidth="1"/>
    <col min="3586" max="3586" width="47.7109375" style="111" customWidth="1"/>
    <col min="3587" max="3587" width="11" style="111" customWidth="1"/>
    <col min="3588" max="3588" width="10.7109375" style="111" customWidth="1"/>
    <col min="3589" max="3589" width="9.7109375" style="111" customWidth="1"/>
    <col min="3590" max="3590" width="14.7109375" style="111" customWidth="1"/>
    <col min="3591" max="3591" width="13.28515625" style="111" customWidth="1"/>
    <col min="3592" max="3592" width="10.28515625" style="111" customWidth="1"/>
    <col min="3593" max="3840" width="9.28515625" style="111"/>
    <col min="3841" max="3841" width="6.42578125" style="111" customWidth="1"/>
    <col min="3842" max="3842" width="47.7109375" style="111" customWidth="1"/>
    <col min="3843" max="3843" width="11" style="111" customWidth="1"/>
    <col min="3844" max="3844" width="10.7109375" style="111" customWidth="1"/>
    <col min="3845" max="3845" width="9.7109375" style="111" customWidth="1"/>
    <col min="3846" max="3846" width="14.7109375" style="111" customWidth="1"/>
    <col min="3847" max="3847" width="13.28515625" style="111" customWidth="1"/>
    <col min="3848" max="3848" width="10.28515625" style="111" customWidth="1"/>
    <col min="3849" max="4096" width="9.28515625" style="111"/>
    <col min="4097" max="4097" width="6.42578125" style="111" customWidth="1"/>
    <col min="4098" max="4098" width="47.7109375" style="111" customWidth="1"/>
    <col min="4099" max="4099" width="11" style="111" customWidth="1"/>
    <col min="4100" max="4100" width="10.7109375" style="111" customWidth="1"/>
    <col min="4101" max="4101" width="9.7109375" style="111" customWidth="1"/>
    <col min="4102" max="4102" width="14.7109375" style="111" customWidth="1"/>
    <col min="4103" max="4103" width="13.28515625" style="111" customWidth="1"/>
    <col min="4104" max="4104" width="10.28515625" style="111" customWidth="1"/>
    <col min="4105" max="4352" width="9.28515625" style="111"/>
    <col min="4353" max="4353" width="6.42578125" style="111" customWidth="1"/>
    <col min="4354" max="4354" width="47.7109375" style="111" customWidth="1"/>
    <col min="4355" max="4355" width="11" style="111" customWidth="1"/>
    <col min="4356" max="4356" width="10.7109375" style="111" customWidth="1"/>
    <col min="4357" max="4357" width="9.7109375" style="111" customWidth="1"/>
    <col min="4358" max="4358" width="14.7109375" style="111" customWidth="1"/>
    <col min="4359" max="4359" width="13.28515625" style="111" customWidth="1"/>
    <col min="4360" max="4360" width="10.28515625" style="111" customWidth="1"/>
    <col min="4361" max="4608" width="9.28515625" style="111"/>
    <col min="4609" max="4609" width="6.42578125" style="111" customWidth="1"/>
    <col min="4610" max="4610" width="47.7109375" style="111" customWidth="1"/>
    <col min="4611" max="4611" width="11" style="111" customWidth="1"/>
    <col min="4612" max="4612" width="10.7109375" style="111" customWidth="1"/>
    <col min="4613" max="4613" width="9.7109375" style="111" customWidth="1"/>
    <col min="4614" max="4614" width="14.7109375" style="111" customWidth="1"/>
    <col min="4615" max="4615" width="13.28515625" style="111" customWidth="1"/>
    <col min="4616" max="4616" width="10.28515625" style="111" customWidth="1"/>
    <col min="4617" max="4864" width="9.28515625" style="111"/>
    <col min="4865" max="4865" width="6.42578125" style="111" customWidth="1"/>
    <col min="4866" max="4866" width="47.7109375" style="111" customWidth="1"/>
    <col min="4867" max="4867" width="11" style="111" customWidth="1"/>
    <col min="4868" max="4868" width="10.7109375" style="111" customWidth="1"/>
    <col min="4869" max="4869" width="9.7109375" style="111" customWidth="1"/>
    <col min="4870" max="4870" width="14.7109375" style="111" customWidth="1"/>
    <col min="4871" max="4871" width="13.28515625" style="111" customWidth="1"/>
    <col min="4872" max="4872" width="10.28515625" style="111" customWidth="1"/>
    <col min="4873" max="5120" width="9.28515625" style="111"/>
    <col min="5121" max="5121" width="6.42578125" style="111" customWidth="1"/>
    <col min="5122" max="5122" width="47.7109375" style="111" customWidth="1"/>
    <col min="5123" max="5123" width="11" style="111" customWidth="1"/>
    <col min="5124" max="5124" width="10.7109375" style="111" customWidth="1"/>
    <col min="5125" max="5125" width="9.7109375" style="111" customWidth="1"/>
    <col min="5126" max="5126" width="14.7109375" style="111" customWidth="1"/>
    <col min="5127" max="5127" width="13.28515625" style="111" customWidth="1"/>
    <col min="5128" max="5128" width="10.28515625" style="111" customWidth="1"/>
    <col min="5129" max="5376" width="9.28515625" style="111"/>
    <col min="5377" max="5377" width="6.42578125" style="111" customWidth="1"/>
    <col min="5378" max="5378" width="47.7109375" style="111" customWidth="1"/>
    <col min="5379" max="5379" width="11" style="111" customWidth="1"/>
    <col min="5380" max="5380" width="10.7109375" style="111" customWidth="1"/>
    <col min="5381" max="5381" width="9.7109375" style="111" customWidth="1"/>
    <col min="5382" max="5382" width="14.7109375" style="111" customWidth="1"/>
    <col min="5383" max="5383" width="13.28515625" style="111" customWidth="1"/>
    <col min="5384" max="5384" width="10.28515625" style="111" customWidth="1"/>
    <col min="5385" max="5632" width="9.28515625" style="111"/>
    <col min="5633" max="5633" width="6.42578125" style="111" customWidth="1"/>
    <col min="5634" max="5634" width="47.7109375" style="111" customWidth="1"/>
    <col min="5635" max="5635" width="11" style="111" customWidth="1"/>
    <col min="5636" max="5636" width="10.7109375" style="111" customWidth="1"/>
    <col min="5637" max="5637" width="9.7109375" style="111" customWidth="1"/>
    <col min="5638" max="5638" width="14.7109375" style="111" customWidth="1"/>
    <col min="5639" max="5639" width="13.28515625" style="111" customWidth="1"/>
    <col min="5640" max="5640" width="10.28515625" style="111" customWidth="1"/>
    <col min="5641" max="5888" width="9.28515625" style="111"/>
    <col min="5889" max="5889" width="6.42578125" style="111" customWidth="1"/>
    <col min="5890" max="5890" width="47.7109375" style="111" customWidth="1"/>
    <col min="5891" max="5891" width="11" style="111" customWidth="1"/>
    <col min="5892" max="5892" width="10.7109375" style="111" customWidth="1"/>
    <col min="5893" max="5893" width="9.7109375" style="111" customWidth="1"/>
    <col min="5894" max="5894" width="14.7109375" style="111" customWidth="1"/>
    <col min="5895" max="5895" width="13.28515625" style="111" customWidth="1"/>
    <col min="5896" max="5896" width="10.28515625" style="111" customWidth="1"/>
    <col min="5897" max="6144" width="9.28515625" style="111"/>
    <col min="6145" max="6145" width="6.42578125" style="111" customWidth="1"/>
    <col min="6146" max="6146" width="47.7109375" style="111" customWidth="1"/>
    <col min="6147" max="6147" width="11" style="111" customWidth="1"/>
    <col min="6148" max="6148" width="10.7109375" style="111" customWidth="1"/>
    <col min="6149" max="6149" width="9.7109375" style="111" customWidth="1"/>
    <col min="6150" max="6150" width="14.7109375" style="111" customWidth="1"/>
    <col min="6151" max="6151" width="13.28515625" style="111" customWidth="1"/>
    <col min="6152" max="6152" width="10.28515625" style="111" customWidth="1"/>
    <col min="6153" max="6400" width="9.28515625" style="111"/>
    <col min="6401" max="6401" width="6.42578125" style="111" customWidth="1"/>
    <col min="6402" max="6402" width="47.7109375" style="111" customWidth="1"/>
    <col min="6403" max="6403" width="11" style="111" customWidth="1"/>
    <col min="6404" max="6404" width="10.7109375" style="111" customWidth="1"/>
    <col min="6405" max="6405" width="9.7109375" style="111" customWidth="1"/>
    <col min="6406" max="6406" width="14.7109375" style="111" customWidth="1"/>
    <col min="6407" max="6407" width="13.28515625" style="111" customWidth="1"/>
    <col min="6408" max="6408" width="10.28515625" style="111" customWidth="1"/>
    <col min="6409" max="6656" width="9.28515625" style="111"/>
    <col min="6657" max="6657" width="6.42578125" style="111" customWidth="1"/>
    <col min="6658" max="6658" width="47.7109375" style="111" customWidth="1"/>
    <col min="6659" max="6659" width="11" style="111" customWidth="1"/>
    <col min="6660" max="6660" width="10.7109375" style="111" customWidth="1"/>
    <col min="6661" max="6661" width="9.7109375" style="111" customWidth="1"/>
    <col min="6662" max="6662" width="14.7109375" style="111" customWidth="1"/>
    <col min="6663" max="6663" width="13.28515625" style="111" customWidth="1"/>
    <col min="6664" max="6664" width="10.28515625" style="111" customWidth="1"/>
    <col min="6665" max="6912" width="9.28515625" style="111"/>
    <col min="6913" max="6913" width="6.42578125" style="111" customWidth="1"/>
    <col min="6914" max="6914" width="47.7109375" style="111" customWidth="1"/>
    <col min="6915" max="6915" width="11" style="111" customWidth="1"/>
    <col min="6916" max="6916" width="10.7109375" style="111" customWidth="1"/>
    <col min="6917" max="6917" width="9.7109375" style="111" customWidth="1"/>
    <col min="6918" max="6918" width="14.7109375" style="111" customWidth="1"/>
    <col min="6919" max="6919" width="13.28515625" style="111" customWidth="1"/>
    <col min="6920" max="6920" width="10.28515625" style="111" customWidth="1"/>
    <col min="6921" max="7168" width="9.28515625" style="111"/>
    <col min="7169" max="7169" width="6.42578125" style="111" customWidth="1"/>
    <col min="7170" max="7170" width="47.7109375" style="111" customWidth="1"/>
    <col min="7171" max="7171" width="11" style="111" customWidth="1"/>
    <col min="7172" max="7172" width="10.7109375" style="111" customWidth="1"/>
    <col min="7173" max="7173" width="9.7109375" style="111" customWidth="1"/>
    <col min="7174" max="7174" width="14.7109375" style="111" customWidth="1"/>
    <col min="7175" max="7175" width="13.28515625" style="111" customWidth="1"/>
    <col min="7176" max="7176" width="10.28515625" style="111" customWidth="1"/>
    <col min="7177" max="7424" width="9.28515625" style="111"/>
    <col min="7425" max="7425" width="6.42578125" style="111" customWidth="1"/>
    <col min="7426" max="7426" width="47.7109375" style="111" customWidth="1"/>
    <col min="7427" max="7427" width="11" style="111" customWidth="1"/>
    <col min="7428" max="7428" width="10.7109375" style="111" customWidth="1"/>
    <col min="7429" max="7429" width="9.7109375" style="111" customWidth="1"/>
    <col min="7430" max="7430" width="14.7109375" style="111" customWidth="1"/>
    <col min="7431" max="7431" width="13.28515625" style="111" customWidth="1"/>
    <col min="7432" max="7432" width="10.28515625" style="111" customWidth="1"/>
    <col min="7433" max="7680" width="9.28515625" style="111"/>
    <col min="7681" max="7681" width="6.42578125" style="111" customWidth="1"/>
    <col min="7682" max="7682" width="47.7109375" style="111" customWidth="1"/>
    <col min="7683" max="7683" width="11" style="111" customWidth="1"/>
    <col min="7684" max="7684" width="10.7109375" style="111" customWidth="1"/>
    <col min="7685" max="7685" width="9.7109375" style="111" customWidth="1"/>
    <col min="7686" max="7686" width="14.7109375" style="111" customWidth="1"/>
    <col min="7687" max="7687" width="13.28515625" style="111" customWidth="1"/>
    <col min="7688" max="7688" width="10.28515625" style="111" customWidth="1"/>
    <col min="7689" max="7936" width="9.28515625" style="111"/>
    <col min="7937" max="7937" width="6.42578125" style="111" customWidth="1"/>
    <col min="7938" max="7938" width="47.7109375" style="111" customWidth="1"/>
    <col min="7939" max="7939" width="11" style="111" customWidth="1"/>
    <col min="7940" max="7940" width="10.7109375" style="111" customWidth="1"/>
    <col min="7941" max="7941" width="9.7109375" style="111" customWidth="1"/>
    <col min="7942" max="7942" width="14.7109375" style="111" customWidth="1"/>
    <col min="7943" max="7943" width="13.28515625" style="111" customWidth="1"/>
    <col min="7944" max="7944" width="10.28515625" style="111" customWidth="1"/>
    <col min="7945" max="8192" width="9.28515625" style="111"/>
    <col min="8193" max="8193" width="6.42578125" style="111" customWidth="1"/>
    <col min="8194" max="8194" width="47.7109375" style="111" customWidth="1"/>
    <col min="8195" max="8195" width="11" style="111" customWidth="1"/>
    <col min="8196" max="8196" width="10.7109375" style="111" customWidth="1"/>
    <col min="8197" max="8197" width="9.7109375" style="111" customWidth="1"/>
    <col min="8198" max="8198" width="14.7109375" style="111" customWidth="1"/>
    <col min="8199" max="8199" width="13.28515625" style="111" customWidth="1"/>
    <col min="8200" max="8200" width="10.28515625" style="111" customWidth="1"/>
    <col min="8201" max="8448" width="9.28515625" style="111"/>
    <col min="8449" max="8449" width="6.42578125" style="111" customWidth="1"/>
    <col min="8450" max="8450" width="47.7109375" style="111" customWidth="1"/>
    <col min="8451" max="8451" width="11" style="111" customWidth="1"/>
    <col min="8452" max="8452" width="10.7109375" style="111" customWidth="1"/>
    <col min="8453" max="8453" width="9.7109375" style="111" customWidth="1"/>
    <col min="8454" max="8454" width="14.7109375" style="111" customWidth="1"/>
    <col min="8455" max="8455" width="13.28515625" style="111" customWidth="1"/>
    <col min="8456" max="8456" width="10.28515625" style="111" customWidth="1"/>
    <col min="8457" max="8704" width="9.28515625" style="111"/>
    <col min="8705" max="8705" width="6.42578125" style="111" customWidth="1"/>
    <col min="8706" max="8706" width="47.7109375" style="111" customWidth="1"/>
    <col min="8707" max="8707" width="11" style="111" customWidth="1"/>
    <col min="8708" max="8708" width="10.7109375" style="111" customWidth="1"/>
    <col min="8709" max="8709" width="9.7109375" style="111" customWidth="1"/>
    <col min="8710" max="8710" width="14.7109375" style="111" customWidth="1"/>
    <col min="8711" max="8711" width="13.28515625" style="111" customWidth="1"/>
    <col min="8712" max="8712" width="10.28515625" style="111" customWidth="1"/>
    <col min="8713" max="8960" width="9.28515625" style="111"/>
    <col min="8961" max="8961" width="6.42578125" style="111" customWidth="1"/>
    <col min="8962" max="8962" width="47.7109375" style="111" customWidth="1"/>
    <col min="8963" max="8963" width="11" style="111" customWidth="1"/>
    <col min="8964" max="8964" width="10.7109375" style="111" customWidth="1"/>
    <col min="8965" max="8965" width="9.7109375" style="111" customWidth="1"/>
    <col min="8966" max="8966" width="14.7109375" style="111" customWidth="1"/>
    <col min="8967" max="8967" width="13.28515625" style="111" customWidth="1"/>
    <col min="8968" max="8968" width="10.28515625" style="111" customWidth="1"/>
    <col min="8969" max="9216" width="9.28515625" style="111"/>
    <col min="9217" max="9217" width="6.42578125" style="111" customWidth="1"/>
    <col min="9218" max="9218" width="47.7109375" style="111" customWidth="1"/>
    <col min="9219" max="9219" width="11" style="111" customWidth="1"/>
    <col min="9220" max="9220" width="10.7109375" style="111" customWidth="1"/>
    <col min="9221" max="9221" width="9.7109375" style="111" customWidth="1"/>
    <col min="9222" max="9222" width="14.7109375" style="111" customWidth="1"/>
    <col min="9223" max="9223" width="13.28515625" style="111" customWidth="1"/>
    <col min="9224" max="9224" width="10.28515625" style="111" customWidth="1"/>
    <col min="9225" max="9472" width="9.28515625" style="111"/>
    <col min="9473" max="9473" width="6.42578125" style="111" customWidth="1"/>
    <col min="9474" max="9474" width="47.7109375" style="111" customWidth="1"/>
    <col min="9475" max="9475" width="11" style="111" customWidth="1"/>
    <col min="9476" max="9476" width="10.7109375" style="111" customWidth="1"/>
    <col min="9477" max="9477" width="9.7109375" style="111" customWidth="1"/>
    <col min="9478" max="9478" width="14.7109375" style="111" customWidth="1"/>
    <col min="9479" max="9479" width="13.28515625" style="111" customWidth="1"/>
    <col min="9480" max="9480" width="10.28515625" style="111" customWidth="1"/>
    <col min="9481" max="9728" width="9.28515625" style="111"/>
    <col min="9729" max="9729" width="6.42578125" style="111" customWidth="1"/>
    <col min="9730" max="9730" width="47.7109375" style="111" customWidth="1"/>
    <col min="9731" max="9731" width="11" style="111" customWidth="1"/>
    <col min="9732" max="9732" width="10.7109375" style="111" customWidth="1"/>
    <col min="9733" max="9733" width="9.7109375" style="111" customWidth="1"/>
    <col min="9734" max="9734" width="14.7109375" style="111" customWidth="1"/>
    <col min="9735" max="9735" width="13.28515625" style="111" customWidth="1"/>
    <col min="9736" max="9736" width="10.28515625" style="111" customWidth="1"/>
    <col min="9737" max="9984" width="9.28515625" style="111"/>
    <col min="9985" max="9985" width="6.42578125" style="111" customWidth="1"/>
    <col min="9986" max="9986" width="47.7109375" style="111" customWidth="1"/>
    <col min="9987" max="9987" width="11" style="111" customWidth="1"/>
    <col min="9988" max="9988" width="10.7109375" style="111" customWidth="1"/>
    <col min="9989" max="9989" width="9.7109375" style="111" customWidth="1"/>
    <col min="9990" max="9990" width="14.7109375" style="111" customWidth="1"/>
    <col min="9991" max="9991" width="13.28515625" style="111" customWidth="1"/>
    <col min="9992" max="9992" width="10.28515625" style="111" customWidth="1"/>
    <col min="9993" max="10240" width="9.28515625" style="111"/>
    <col min="10241" max="10241" width="6.42578125" style="111" customWidth="1"/>
    <col min="10242" max="10242" width="47.7109375" style="111" customWidth="1"/>
    <col min="10243" max="10243" width="11" style="111" customWidth="1"/>
    <col min="10244" max="10244" width="10.7109375" style="111" customWidth="1"/>
    <col min="10245" max="10245" width="9.7109375" style="111" customWidth="1"/>
    <col min="10246" max="10246" width="14.7109375" style="111" customWidth="1"/>
    <col min="10247" max="10247" width="13.28515625" style="111" customWidth="1"/>
    <col min="10248" max="10248" width="10.28515625" style="111" customWidth="1"/>
    <col min="10249" max="10496" width="9.28515625" style="111"/>
    <col min="10497" max="10497" width="6.42578125" style="111" customWidth="1"/>
    <col min="10498" max="10498" width="47.7109375" style="111" customWidth="1"/>
    <col min="10499" max="10499" width="11" style="111" customWidth="1"/>
    <col min="10500" max="10500" width="10.7109375" style="111" customWidth="1"/>
    <col min="10501" max="10501" width="9.7109375" style="111" customWidth="1"/>
    <col min="10502" max="10502" width="14.7109375" style="111" customWidth="1"/>
    <col min="10503" max="10503" width="13.28515625" style="111" customWidth="1"/>
    <col min="10504" max="10504" width="10.28515625" style="111" customWidth="1"/>
    <col min="10505" max="10752" width="9.28515625" style="111"/>
    <col min="10753" max="10753" width="6.42578125" style="111" customWidth="1"/>
    <col min="10754" max="10754" width="47.7109375" style="111" customWidth="1"/>
    <col min="10755" max="10755" width="11" style="111" customWidth="1"/>
    <col min="10756" max="10756" width="10.7109375" style="111" customWidth="1"/>
    <col min="10757" max="10757" width="9.7109375" style="111" customWidth="1"/>
    <col min="10758" max="10758" width="14.7109375" style="111" customWidth="1"/>
    <col min="10759" max="10759" width="13.28515625" style="111" customWidth="1"/>
    <col min="10760" max="10760" width="10.28515625" style="111" customWidth="1"/>
    <col min="10761" max="11008" width="9.28515625" style="111"/>
    <col min="11009" max="11009" width="6.42578125" style="111" customWidth="1"/>
    <col min="11010" max="11010" width="47.7109375" style="111" customWidth="1"/>
    <col min="11011" max="11011" width="11" style="111" customWidth="1"/>
    <col min="11012" max="11012" width="10.7109375" style="111" customWidth="1"/>
    <col min="11013" max="11013" width="9.7109375" style="111" customWidth="1"/>
    <col min="11014" max="11014" width="14.7109375" style="111" customWidth="1"/>
    <col min="11015" max="11015" width="13.28515625" style="111" customWidth="1"/>
    <col min="11016" max="11016" width="10.28515625" style="111" customWidth="1"/>
    <col min="11017" max="11264" width="9.28515625" style="111"/>
    <col min="11265" max="11265" width="6.42578125" style="111" customWidth="1"/>
    <col min="11266" max="11266" width="47.7109375" style="111" customWidth="1"/>
    <col min="11267" max="11267" width="11" style="111" customWidth="1"/>
    <col min="11268" max="11268" width="10.7109375" style="111" customWidth="1"/>
    <col min="11269" max="11269" width="9.7109375" style="111" customWidth="1"/>
    <col min="11270" max="11270" width="14.7109375" style="111" customWidth="1"/>
    <col min="11271" max="11271" width="13.28515625" style="111" customWidth="1"/>
    <col min="11272" max="11272" width="10.28515625" style="111" customWidth="1"/>
    <col min="11273" max="11520" width="9.28515625" style="111"/>
    <col min="11521" max="11521" width="6.42578125" style="111" customWidth="1"/>
    <col min="11522" max="11522" width="47.7109375" style="111" customWidth="1"/>
    <col min="11523" max="11523" width="11" style="111" customWidth="1"/>
    <col min="11524" max="11524" width="10.7109375" style="111" customWidth="1"/>
    <col min="11525" max="11525" width="9.7109375" style="111" customWidth="1"/>
    <col min="11526" max="11526" width="14.7109375" style="111" customWidth="1"/>
    <col min="11527" max="11527" width="13.28515625" style="111" customWidth="1"/>
    <col min="11528" max="11528" width="10.28515625" style="111" customWidth="1"/>
    <col min="11529" max="11776" width="9.28515625" style="111"/>
    <col min="11777" max="11777" width="6.42578125" style="111" customWidth="1"/>
    <col min="11778" max="11778" width="47.7109375" style="111" customWidth="1"/>
    <col min="11779" max="11779" width="11" style="111" customWidth="1"/>
    <col min="11780" max="11780" width="10.7109375" style="111" customWidth="1"/>
    <col min="11781" max="11781" width="9.7109375" style="111" customWidth="1"/>
    <col min="11782" max="11782" width="14.7109375" style="111" customWidth="1"/>
    <col min="11783" max="11783" width="13.28515625" style="111" customWidth="1"/>
    <col min="11784" max="11784" width="10.28515625" style="111" customWidth="1"/>
    <col min="11785" max="12032" width="9.28515625" style="111"/>
    <col min="12033" max="12033" width="6.42578125" style="111" customWidth="1"/>
    <col min="12034" max="12034" width="47.7109375" style="111" customWidth="1"/>
    <col min="12035" max="12035" width="11" style="111" customWidth="1"/>
    <col min="12036" max="12036" width="10.7109375" style="111" customWidth="1"/>
    <col min="12037" max="12037" width="9.7109375" style="111" customWidth="1"/>
    <col min="12038" max="12038" width="14.7109375" style="111" customWidth="1"/>
    <col min="12039" max="12039" width="13.28515625" style="111" customWidth="1"/>
    <col min="12040" max="12040" width="10.28515625" style="111" customWidth="1"/>
    <col min="12041" max="12288" width="9.28515625" style="111"/>
    <col min="12289" max="12289" width="6.42578125" style="111" customWidth="1"/>
    <col min="12290" max="12290" width="47.7109375" style="111" customWidth="1"/>
    <col min="12291" max="12291" width="11" style="111" customWidth="1"/>
    <col min="12292" max="12292" width="10.7109375" style="111" customWidth="1"/>
    <col min="12293" max="12293" width="9.7109375" style="111" customWidth="1"/>
    <col min="12294" max="12294" width="14.7109375" style="111" customWidth="1"/>
    <col min="12295" max="12295" width="13.28515625" style="111" customWidth="1"/>
    <col min="12296" max="12296" width="10.28515625" style="111" customWidth="1"/>
    <col min="12297" max="12544" width="9.28515625" style="111"/>
    <col min="12545" max="12545" width="6.42578125" style="111" customWidth="1"/>
    <col min="12546" max="12546" width="47.7109375" style="111" customWidth="1"/>
    <col min="12547" max="12547" width="11" style="111" customWidth="1"/>
    <col min="12548" max="12548" width="10.7109375" style="111" customWidth="1"/>
    <col min="12549" max="12549" width="9.7109375" style="111" customWidth="1"/>
    <col min="12550" max="12550" width="14.7109375" style="111" customWidth="1"/>
    <col min="12551" max="12551" width="13.28515625" style="111" customWidth="1"/>
    <col min="12552" max="12552" width="10.28515625" style="111" customWidth="1"/>
    <col min="12553" max="12800" width="9.28515625" style="111"/>
    <col min="12801" max="12801" width="6.42578125" style="111" customWidth="1"/>
    <col min="12802" max="12802" width="47.7109375" style="111" customWidth="1"/>
    <col min="12803" max="12803" width="11" style="111" customWidth="1"/>
    <col min="12804" max="12804" width="10.7109375" style="111" customWidth="1"/>
    <col min="12805" max="12805" width="9.7109375" style="111" customWidth="1"/>
    <col min="12806" max="12806" width="14.7109375" style="111" customWidth="1"/>
    <col min="12807" max="12807" width="13.28515625" style="111" customWidth="1"/>
    <col min="12808" max="12808" width="10.28515625" style="111" customWidth="1"/>
    <col min="12809" max="13056" width="9.28515625" style="111"/>
    <col min="13057" max="13057" width="6.42578125" style="111" customWidth="1"/>
    <col min="13058" max="13058" width="47.7109375" style="111" customWidth="1"/>
    <col min="13059" max="13059" width="11" style="111" customWidth="1"/>
    <col min="13060" max="13060" width="10.7109375" style="111" customWidth="1"/>
    <col min="13061" max="13061" width="9.7109375" style="111" customWidth="1"/>
    <col min="13062" max="13062" width="14.7109375" style="111" customWidth="1"/>
    <col min="13063" max="13063" width="13.28515625" style="111" customWidth="1"/>
    <col min="13064" max="13064" width="10.28515625" style="111" customWidth="1"/>
    <col min="13065" max="13312" width="9.28515625" style="111"/>
    <col min="13313" max="13313" width="6.42578125" style="111" customWidth="1"/>
    <col min="13314" max="13314" width="47.7109375" style="111" customWidth="1"/>
    <col min="13315" max="13315" width="11" style="111" customWidth="1"/>
    <col min="13316" max="13316" width="10.7109375" style="111" customWidth="1"/>
    <col min="13317" max="13317" width="9.7109375" style="111" customWidth="1"/>
    <col min="13318" max="13318" width="14.7109375" style="111" customWidth="1"/>
    <col min="13319" max="13319" width="13.28515625" style="111" customWidth="1"/>
    <col min="13320" max="13320" width="10.28515625" style="111" customWidth="1"/>
    <col min="13321" max="13568" width="9.28515625" style="111"/>
    <col min="13569" max="13569" width="6.42578125" style="111" customWidth="1"/>
    <col min="13570" max="13570" width="47.7109375" style="111" customWidth="1"/>
    <col min="13571" max="13571" width="11" style="111" customWidth="1"/>
    <col min="13572" max="13572" width="10.7109375" style="111" customWidth="1"/>
    <col min="13573" max="13573" width="9.7109375" style="111" customWidth="1"/>
    <col min="13574" max="13574" width="14.7109375" style="111" customWidth="1"/>
    <col min="13575" max="13575" width="13.28515625" style="111" customWidth="1"/>
    <col min="13576" max="13576" width="10.28515625" style="111" customWidth="1"/>
    <col min="13577" max="13824" width="9.28515625" style="111"/>
    <col min="13825" max="13825" width="6.42578125" style="111" customWidth="1"/>
    <col min="13826" max="13826" width="47.7109375" style="111" customWidth="1"/>
    <col min="13827" max="13827" width="11" style="111" customWidth="1"/>
    <col min="13828" max="13828" width="10.7109375" style="111" customWidth="1"/>
    <col min="13829" max="13829" width="9.7109375" style="111" customWidth="1"/>
    <col min="13830" max="13830" width="14.7109375" style="111" customWidth="1"/>
    <col min="13831" max="13831" width="13.28515625" style="111" customWidth="1"/>
    <col min="13832" max="13832" width="10.28515625" style="111" customWidth="1"/>
    <col min="13833" max="14080" width="9.28515625" style="111"/>
    <col min="14081" max="14081" width="6.42578125" style="111" customWidth="1"/>
    <col min="14082" max="14082" width="47.7109375" style="111" customWidth="1"/>
    <col min="14083" max="14083" width="11" style="111" customWidth="1"/>
    <col min="14084" max="14084" width="10.7109375" style="111" customWidth="1"/>
    <col min="14085" max="14085" width="9.7109375" style="111" customWidth="1"/>
    <col min="14086" max="14086" width="14.7109375" style="111" customWidth="1"/>
    <col min="14087" max="14087" width="13.28515625" style="111" customWidth="1"/>
    <col min="14088" max="14088" width="10.28515625" style="111" customWidth="1"/>
    <col min="14089" max="14336" width="9.28515625" style="111"/>
    <col min="14337" max="14337" width="6.42578125" style="111" customWidth="1"/>
    <col min="14338" max="14338" width="47.7109375" style="111" customWidth="1"/>
    <col min="14339" max="14339" width="11" style="111" customWidth="1"/>
    <col min="14340" max="14340" width="10.7109375" style="111" customWidth="1"/>
    <col min="14341" max="14341" width="9.7109375" style="111" customWidth="1"/>
    <col min="14342" max="14342" width="14.7109375" style="111" customWidth="1"/>
    <col min="14343" max="14343" width="13.28515625" style="111" customWidth="1"/>
    <col min="14344" max="14344" width="10.28515625" style="111" customWidth="1"/>
    <col min="14345" max="14592" width="9.28515625" style="111"/>
    <col min="14593" max="14593" width="6.42578125" style="111" customWidth="1"/>
    <col min="14594" max="14594" width="47.7109375" style="111" customWidth="1"/>
    <col min="14595" max="14595" width="11" style="111" customWidth="1"/>
    <col min="14596" max="14596" width="10.7109375" style="111" customWidth="1"/>
    <col min="14597" max="14597" width="9.7109375" style="111" customWidth="1"/>
    <col min="14598" max="14598" width="14.7109375" style="111" customWidth="1"/>
    <col min="14599" max="14599" width="13.28515625" style="111" customWidth="1"/>
    <col min="14600" max="14600" width="10.28515625" style="111" customWidth="1"/>
    <col min="14601" max="14848" width="9.28515625" style="111"/>
    <col min="14849" max="14849" width="6.42578125" style="111" customWidth="1"/>
    <col min="14850" max="14850" width="47.7109375" style="111" customWidth="1"/>
    <col min="14851" max="14851" width="11" style="111" customWidth="1"/>
    <col min="14852" max="14852" width="10.7109375" style="111" customWidth="1"/>
    <col min="14853" max="14853" width="9.7109375" style="111" customWidth="1"/>
    <col min="14854" max="14854" width="14.7109375" style="111" customWidth="1"/>
    <col min="14855" max="14855" width="13.28515625" style="111" customWidth="1"/>
    <col min="14856" max="14856" width="10.28515625" style="111" customWidth="1"/>
    <col min="14857" max="15104" width="9.28515625" style="111"/>
    <col min="15105" max="15105" width="6.42578125" style="111" customWidth="1"/>
    <col min="15106" max="15106" width="47.7109375" style="111" customWidth="1"/>
    <col min="15107" max="15107" width="11" style="111" customWidth="1"/>
    <col min="15108" max="15108" width="10.7109375" style="111" customWidth="1"/>
    <col min="15109" max="15109" width="9.7109375" style="111" customWidth="1"/>
    <col min="15110" max="15110" width="14.7109375" style="111" customWidth="1"/>
    <col min="15111" max="15111" width="13.28515625" style="111" customWidth="1"/>
    <col min="15112" max="15112" width="10.28515625" style="111" customWidth="1"/>
    <col min="15113" max="15360" width="9.28515625" style="111"/>
    <col min="15361" max="15361" width="6.42578125" style="111" customWidth="1"/>
    <col min="15362" max="15362" width="47.7109375" style="111" customWidth="1"/>
    <col min="15363" max="15363" width="11" style="111" customWidth="1"/>
    <col min="15364" max="15364" width="10.7109375" style="111" customWidth="1"/>
    <col min="15365" max="15365" width="9.7109375" style="111" customWidth="1"/>
    <col min="15366" max="15366" width="14.7109375" style="111" customWidth="1"/>
    <col min="15367" max="15367" width="13.28515625" style="111" customWidth="1"/>
    <col min="15368" max="15368" width="10.28515625" style="111" customWidth="1"/>
    <col min="15369" max="15616" width="9.28515625" style="111"/>
    <col min="15617" max="15617" width="6.42578125" style="111" customWidth="1"/>
    <col min="15618" max="15618" width="47.7109375" style="111" customWidth="1"/>
    <col min="15619" max="15619" width="11" style="111" customWidth="1"/>
    <col min="15620" max="15620" width="10.7109375" style="111" customWidth="1"/>
    <col min="15621" max="15621" width="9.7109375" style="111" customWidth="1"/>
    <col min="15622" max="15622" width="14.7109375" style="111" customWidth="1"/>
    <col min="15623" max="15623" width="13.28515625" style="111" customWidth="1"/>
    <col min="15624" max="15624" width="10.28515625" style="111" customWidth="1"/>
    <col min="15625" max="15872" width="9.28515625" style="111"/>
    <col min="15873" max="15873" width="6.42578125" style="111" customWidth="1"/>
    <col min="15874" max="15874" width="47.7109375" style="111" customWidth="1"/>
    <col min="15875" max="15875" width="11" style="111" customWidth="1"/>
    <col min="15876" max="15876" width="10.7109375" style="111" customWidth="1"/>
    <col min="15877" max="15877" width="9.7109375" style="111" customWidth="1"/>
    <col min="15878" max="15878" width="14.7109375" style="111" customWidth="1"/>
    <col min="15879" max="15879" width="13.28515625" style="111" customWidth="1"/>
    <col min="15880" max="15880" width="10.28515625" style="111" customWidth="1"/>
    <col min="15881" max="16128" width="9.28515625" style="111"/>
    <col min="16129" max="16129" width="6.42578125" style="111" customWidth="1"/>
    <col min="16130" max="16130" width="47.7109375" style="111" customWidth="1"/>
    <col min="16131" max="16131" width="11" style="111" customWidth="1"/>
    <col min="16132" max="16132" width="10.7109375" style="111" customWidth="1"/>
    <col min="16133" max="16133" width="9.7109375" style="111" customWidth="1"/>
    <col min="16134" max="16134" width="14.7109375" style="111" customWidth="1"/>
    <col min="16135" max="16135" width="13.28515625" style="111" customWidth="1"/>
    <col min="16136" max="16136" width="10.28515625" style="111" customWidth="1"/>
    <col min="16137" max="16384" width="9.28515625" style="111"/>
  </cols>
  <sheetData>
    <row r="1" spans="1:8" ht="13.9" x14ac:dyDescent="0.25">
      <c r="A1" s="110" t="s">
        <v>0</v>
      </c>
      <c r="B1" s="8"/>
      <c r="C1" s="9"/>
      <c r="D1" s="8"/>
      <c r="E1" s="10"/>
      <c r="G1" s="112" t="s">
        <v>324</v>
      </c>
    </row>
    <row r="2" spans="1:8" ht="13.9" x14ac:dyDescent="0.25">
      <c r="A2" s="110" t="s">
        <v>1</v>
      </c>
      <c r="B2" s="8"/>
      <c r="C2" s="9"/>
      <c r="D2" s="8"/>
      <c r="E2" s="10"/>
    </row>
    <row r="3" spans="1:8" ht="13.9" x14ac:dyDescent="0.25">
      <c r="A3" s="110" t="s">
        <v>2</v>
      </c>
      <c r="B3" s="8"/>
      <c r="C3" s="9"/>
      <c r="D3" s="8"/>
      <c r="E3" s="10"/>
    </row>
    <row r="4" spans="1:8" ht="13.9" x14ac:dyDescent="0.25">
      <c r="A4" s="110" t="s">
        <v>3</v>
      </c>
      <c r="B4" s="8"/>
      <c r="C4" s="9"/>
      <c r="D4" s="8"/>
      <c r="E4" s="10"/>
    </row>
    <row r="8" spans="1:8" ht="15.6" x14ac:dyDescent="0.3">
      <c r="B8" s="361" t="s">
        <v>325</v>
      </c>
      <c r="C8" s="361"/>
      <c r="D8" s="361"/>
      <c r="E8" s="361"/>
      <c r="F8" s="361"/>
      <c r="G8" s="361"/>
      <c r="H8" s="361"/>
    </row>
    <row r="10" spans="1:8" ht="14.45" thickBot="1" x14ac:dyDescent="0.3">
      <c r="H10" s="113" t="s">
        <v>326</v>
      </c>
    </row>
    <row r="11" spans="1:8" ht="15.75" thickBot="1" x14ac:dyDescent="0.3">
      <c r="A11" s="114" t="s">
        <v>327</v>
      </c>
      <c r="B11" s="362" t="s">
        <v>328</v>
      </c>
      <c r="C11" s="364" t="s">
        <v>329</v>
      </c>
      <c r="D11" s="365"/>
      <c r="E11" s="366" t="s">
        <v>330</v>
      </c>
      <c r="F11" s="368" t="s">
        <v>107</v>
      </c>
      <c r="G11" s="365"/>
      <c r="H11" s="369" t="s">
        <v>331</v>
      </c>
    </row>
    <row r="12" spans="1:8" ht="15.75" thickBot="1" x14ac:dyDescent="0.3">
      <c r="A12" s="115" t="s">
        <v>332</v>
      </c>
      <c r="B12" s="363"/>
      <c r="C12" s="116" t="s">
        <v>112</v>
      </c>
      <c r="D12" s="116" t="s">
        <v>333</v>
      </c>
      <c r="E12" s="367"/>
      <c r="F12" s="117" t="s">
        <v>112</v>
      </c>
      <c r="G12" s="117" t="s">
        <v>333</v>
      </c>
      <c r="H12" s="370"/>
    </row>
    <row r="13" spans="1:8" ht="14.45" thickBot="1" x14ac:dyDescent="0.3">
      <c r="A13" s="118">
        <v>0</v>
      </c>
      <c r="B13" s="119">
        <v>1</v>
      </c>
      <c r="C13" s="118">
        <v>2</v>
      </c>
      <c r="D13" s="117">
        <v>3</v>
      </c>
      <c r="E13" s="119">
        <v>4</v>
      </c>
      <c r="F13" s="118">
        <v>5</v>
      </c>
      <c r="G13" s="120">
        <v>6</v>
      </c>
      <c r="H13" s="121">
        <v>7</v>
      </c>
    </row>
    <row r="14" spans="1:8" ht="13.9" x14ac:dyDescent="0.25">
      <c r="A14" s="122" t="s">
        <v>19</v>
      </c>
      <c r="B14" s="123" t="s">
        <v>334</v>
      </c>
      <c r="C14" s="124">
        <v>3997</v>
      </c>
      <c r="D14" s="124">
        <v>3935</v>
      </c>
      <c r="E14" s="125">
        <v>0.98448836627470604</v>
      </c>
      <c r="F14" s="126">
        <v>4138</v>
      </c>
      <c r="G14" s="126">
        <v>4138</v>
      </c>
      <c r="H14" s="127">
        <v>1</v>
      </c>
    </row>
    <row r="15" spans="1:8" ht="13.9" x14ac:dyDescent="0.25">
      <c r="A15" s="128">
        <v>1</v>
      </c>
      <c r="B15" s="129" t="s">
        <v>335</v>
      </c>
      <c r="C15" s="130">
        <v>3980</v>
      </c>
      <c r="D15" s="130">
        <v>3922</v>
      </c>
      <c r="E15" s="131">
        <v>0.98542713567839191</v>
      </c>
      <c r="F15" s="130">
        <v>4126</v>
      </c>
      <c r="G15" s="130">
        <v>4126</v>
      </c>
      <c r="H15" s="132">
        <v>1</v>
      </c>
    </row>
    <row r="16" spans="1:8" ht="13.9" x14ac:dyDescent="0.25">
      <c r="A16" s="133" t="s">
        <v>336</v>
      </c>
      <c r="B16" s="134" t="s">
        <v>26</v>
      </c>
      <c r="C16" s="130">
        <v>17</v>
      </c>
      <c r="D16" s="130">
        <v>13</v>
      </c>
      <c r="E16" s="131">
        <v>0.76470588235294112</v>
      </c>
      <c r="F16" s="130">
        <v>12</v>
      </c>
      <c r="G16" s="130">
        <v>12</v>
      </c>
      <c r="H16" s="132">
        <v>1</v>
      </c>
    </row>
    <row r="17" spans="1:8" ht="14.45" thickBot="1" x14ac:dyDescent="0.3">
      <c r="A17" s="135" t="s">
        <v>337</v>
      </c>
      <c r="B17" s="136" t="s">
        <v>27</v>
      </c>
      <c r="C17" s="137"/>
      <c r="D17" s="138"/>
      <c r="E17" s="139"/>
      <c r="F17" s="138">
        <v>0</v>
      </c>
      <c r="G17" s="138">
        <v>0</v>
      </c>
      <c r="H17" s="140"/>
    </row>
    <row r="25" spans="1:8" ht="13.9" x14ac:dyDescent="0.25">
      <c r="B25" s="10" t="s">
        <v>101</v>
      </c>
      <c r="C25" s="5"/>
      <c r="D25" s="5"/>
      <c r="E25" s="7" t="s">
        <v>102</v>
      </c>
      <c r="F25" s="7"/>
    </row>
    <row r="26" spans="1:8" ht="13.9" x14ac:dyDescent="0.25">
      <c r="B26" s="10" t="s">
        <v>103</v>
      </c>
      <c r="C26" s="5"/>
      <c r="D26" s="5"/>
      <c r="E26" s="7" t="s">
        <v>104</v>
      </c>
      <c r="F26" s="7"/>
    </row>
  </sheetData>
  <mergeCells count="6">
    <mergeCell ref="B8:H8"/>
    <mergeCell ref="B11:B12"/>
    <mergeCell ref="C11:D11"/>
    <mergeCell ref="E11:E12"/>
    <mergeCell ref="F11:G11"/>
    <mergeCell ref="H11:H12"/>
  </mergeCells>
  <pageMargins left="0.11811023622047245" right="0.11811023622047245" top="0.15748031496062992" bottom="0.15748031496062992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view="pageBreakPreview" topLeftCell="A25" zoomScale="60" zoomScaleNormal="100" workbookViewId="0">
      <selection activeCell="H39" sqref="H39"/>
    </sheetView>
  </sheetViews>
  <sheetFormatPr defaultColWidth="9.28515625" defaultRowHeight="15" x14ac:dyDescent="0.25"/>
  <cols>
    <col min="1" max="1" width="4.28515625" style="141" customWidth="1"/>
    <col min="2" max="2" width="3.7109375" style="141" customWidth="1"/>
    <col min="3" max="3" width="52.7109375" style="142" customWidth="1"/>
    <col min="4" max="4" width="12.5703125" style="141" customWidth="1"/>
    <col min="5" max="5" width="11.28515625" style="141" customWidth="1"/>
    <col min="6" max="6" width="13.28515625" style="141" customWidth="1"/>
    <col min="7" max="7" width="10.5703125" style="141" customWidth="1"/>
    <col min="8" max="8" width="9.42578125" style="141" customWidth="1"/>
    <col min="9" max="9" width="10.28515625" style="141" customWidth="1"/>
    <col min="10" max="256" width="9.28515625" style="141"/>
    <col min="257" max="257" width="4.28515625" style="141" customWidth="1"/>
    <col min="258" max="258" width="3.7109375" style="141" customWidth="1"/>
    <col min="259" max="259" width="52.7109375" style="141" customWidth="1"/>
    <col min="260" max="260" width="12.5703125" style="141" customWidth="1"/>
    <col min="261" max="261" width="11.28515625" style="141" customWidth="1"/>
    <col min="262" max="262" width="13.28515625" style="141" customWidth="1"/>
    <col min="263" max="263" width="10.5703125" style="141" customWidth="1"/>
    <col min="264" max="264" width="9.42578125" style="141" customWidth="1"/>
    <col min="265" max="265" width="10.28515625" style="141" customWidth="1"/>
    <col min="266" max="512" width="9.28515625" style="141"/>
    <col min="513" max="513" width="4.28515625" style="141" customWidth="1"/>
    <col min="514" max="514" width="3.7109375" style="141" customWidth="1"/>
    <col min="515" max="515" width="52.7109375" style="141" customWidth="1"/>
    <col min="516" max="516" width="12.5703125" style="141" customWidth="1"/>
    <col min="517" max="517" width="11.28515625" style="141" customWidth="1"/>
    <col min="518" max="518" width="13.28515625" style="141" customWidth="1"/>
    <col min="519" max="519" width="10.5703125" style="141" customWidth="1"/>
    <col min="520" max="520" width="9.42578125" style="141" customWidth="1"/>
    <col min="521" max="521" width="10.28515625" style="141" customWidth="1"/>
    <col min="522" max="768" width="9.28515625" style="141"/>
    <col min="769" max="769" width="4.28515625" style="141" customWidth="1"/>
    <col min="770" max="770" width="3.7109375" style="141" customWidth="1"/>
    <col min="771" max="771" width="52.7109375" style="141" customWidth="1"/>
    <col min="772" max="772" width="12.5703125" style="141" customWidth="1"/>
    <col min="773" max="773" width="11.28515625" style="141" customWidth="1"/>
    <col min="774" max="774" width="13.28515625" style="141" customWidth="1"/>
    <col min="775" max="775" width="10.5703125" style="141" customWidth="1"/>
    <col min="776" max="776" width="9.42578125" style="141" customWidth="1"/>
    <col min="777" max="777" width="10.28515625" style="141" customWidth="1"/>
    <col min="778" max="1024" width="9.28515625" style="141"/>
    <col min="1025" max="1025" width="4.28515625" style="141" customWidth="1"/>
    <col min="1026" max="1026" width="3.7109375" style="141" customWidth="1"/>
    <col min="1027" max="1027" width="52.7109375" style="141" customWidth="1"/>
    <col min="1028" max="1028" width="12.5703125" style="141" customWidth="1"/>
    <col min="1029" max="1029" width="11.28515625" style="141" customWidth="1"/>
    <col min="1030" max="1030" width="13.28515625" style="141" customWidth="1"/>
    <col min="1031" max="1031" width="10.5703125" style="141" customWidth="1"/>
    <col min="1032" max="1032" width="9.42578125" style="141" customWidth="1"/>
    <col min="1033" max="1033" width="10.28515625" style="141" customWidth="1"/>
    <col min="1034" max="1280" width="9.28515625" style="141"/>
    <col min="1281" max="1281" width="4.28515625" style="141" customWidth="1"/>
    <col min="1282" max="1282" width="3.7109375" style="141" customWidth="1"/>
    <col min="1283" max="1283" width="52.7109375" style="141" customWidth="1"/>
    <col min="1284" max="1284" width="12.5703125" style="141" customWidth="1"/>
    <col min="1285" max="1285" width="11.28515625" style="141" customWidth="1"/>
    <col min="1286" max="1286" width="13.28515625" style="141" customWidth="1"/>
    <col min="1287" max="1287" width="10.5703125" style="141" customWidth="1"/>
    <col min="1288" max="1288" width="9.42578125" style="141" customWidth="1"/>
    <col min="1289" max="1289" width="10.28515625" style="141" customWidth="1"/>
    <col min="1290" max="1536" width="9.28515625" style="141"/>
    <col min="1537" max="1537" width="4.28515625" style="141" customWidth="1"/>
    <col min="1538" max="1538" width="3.7109375" style="141" customWidth="1"/>
    <col min="1539" max="1539" width="52.7109375" style="141" customWidth="1"/>
    <col min="1540" max="1540" width="12.5703125" style="141" customWidth="1"/>
    <col min="1541" max="1541" width="11.28515625" style="141" customWidth="1"/>
    <col min="1542" max="1542" width="13.28515625" style="141" customWidth="1"/>
    <col min="1543" max="1543" width="10.5703125" style="141" customWidth="1"/>
    <col min="1544" max="1544" width="9.42578125" style="141" customWidth="1"/>
    <col min="1545" max="1545" width="10.28515625" style="141" customWidth="1"/>
    <col min="1546" max="1792" width="9.28515625" style="141"/>
    <col min="1793" max="1793" width="4.28515625" style="141" customWidth="1"/>
    <col min="1794" max="1794" width="3.7109375" style="141" customWidth="1"/>
    <col min="1795" max="1795" width="52.7109375" style="141" customWidth="1"/>
    <col min="1796" max="1796" width="12.5703125" style="141" customWidth="1"/>
    <col min="1797" max="1797" width="11.28515625" style="141" customWidth="1"/>
    <col min="1798" max="1798" width="13.28515625" style="141" customWidth="1"/>
    <col min="1799" max="1799" width="10.5703125" style="141" customWidth="1"/>
    <col min="1800" max="1800" width="9.42578125" style="141" customWidth="1"/>
    <col min="1801" max="1801" width="10.28515625" style="141" customWidth="1"/>
    <col min="1802" max="2048" width="9.28515625" style="141"/>
    <col min="2049" max="2049" width="4.28515625" style="141" customWidth="1"/>
    <col min="2050" max="2050" width="3.7109375" style="141" customWidth="1"/>
    <col min="2051" max="2051" width="52.7109375" style="141" customWidth="1"/>
    <col min="2052" max="2052" width="12.5703125" style="141" customWidth="1"/>
    <col min="2053" max="2053" width="11.28515625" style="141" customWidth="1"/>
    <col min="2054" max="2054" width="13.28515625" style="141" customWidth="1"/>
    <col min="2055" max="2055" width="10.5703125" style="141" customWidth="1"/>
    <col min="2056" max="2056" width="9.42578125" style="141" customWidth="1"/>
    <col min="2057" max="2057" width="10.28515625" style="141" customWidth="1"/>
    <col min="2058" max="2304" width="9.28515625" style="141"/>
    <col min="2305" max="2305" width="4.28515625" style="141" customWidth="1"/>
    <col min="2306" max="2306" width="3.7109375" style="141" customWidth="1"/>
    <col min="2307" max="2307" width="52.7109375" style="141" customWidth="1"/>
    <col min="2308" max="2308" width="12.5703125" style="141" customWidth="1"/>
    <col min="2309" max="2309" width="11.28515625" style="141" customWidth="1"/>
    <col min="2310" max="2310" width="13.28515625" style="141" customWidth="1"/>
    <col min="2311" max="2311" width="10.5703125" style="141" customWidth="1"/>
    <col min="2312" max="2312" width="9.42578125" style="141" customWidth="1"/>
    <col min="2313" max="2313" width="10.28515625" style="141" customWidth="1"/>
    <col min="2314" max="2560" width="9.28515625" style="141"/>
    <col min="2561" max="2561" width="4.28515625" style="141" customWidth="1"/>
    <col min="2562" max="2562" width="3.7109375" style="141" customWidth="1"/>
    <col min="2563" max="2563" width="52.7109375" style="141" customWidth="1"/>
    <col min="2564" max="2564" width="12.5703125" style="141" customWidth="1"/>
    <col min="2565" max="2565" width="11.28515625" style="141" customWidth="1"/>
    <col min="2566" max="2566" width="13.28515625" style="141" customWidth="1"/>
    <col min="2567" max="2567" width="10.5703125" style="141" customWidth="1"/>
    <col min="2568" max="2568" width="9.42578125" style="141" customWidth="1"/>
    <col min="2569" max="2569" width="10.28515625" style="141" customWidth="1"/>
    <col min="2570" max="2816" width="9.28515625" style="141"/>
    <col min="2817" max="2817" width="4.28515625" style="141" customWidth="1"/>
    <col min="2818" max="2818" width="3.7109375" style="141" customWidth="1"/>
    <col min="2819" max="2819" width="52.7109375" style="141" customWidth="1"/>
    <col min="2820" max="2820" width="12.5703125" style="141" customWidth="1"/>
    <col min="2821" max="2821" width="11.28515625" style="141" customWidth="1"/>
    <col min="2822" max="2822" width="13.28515625" style="141" customWidth="1"/>
    <col min="2823" max="2823" width="10.5703125" style="141" customWidth="1"/>
    <col min="2824" max="2824" width="9.42578125" style="141" customWidth="1"/>
    <col min="2825" max="2825" width="10.28515625" style="141" customWidth="1"/>
    <col min="2826" max="3072" width="9.28515625" style="141"/>
    <col min="3073" max="3073" width="4.28515625" style="141" customWidth="1"/>
    <col min="3074" max="3074" width="3.7109375" style="141" customWidth="1"/>
    <col min="3075" max="3075" width="52.7109375" style="141" customWidth="1"/>
    <col min="3076" max="3076" width="12.5703125" style="141" customWidth="1"/>
    <col min="3077" max="3077" width="11.28515625" style="141" customWidth="1"/>
    <col min="3078" max="3078" width="13.28515625" style="141" customWidth="1"/>
    <col min="3079" max="3079" width="10.5703125" style="141" customWidth="1"/>
    <col min="3080" max="3080" width="9.42578125" style="141" customWidth="1"/>
    <col min="3081" max="3081" width="10.28515625" style="141" customWidth="1"/>
    <col min="3082" max="3328" width="9.28515625" style="141"/>
    <col min="3329" max="3329" width="4.28515625" style="141" customWidth="1"/>
    <col min="3330" max="3330" width="3.7109375" style="141" customWidth="1"/>
    <col min="3331" max="3331" width="52.7109375" style="141" customWidth="1"/>
    <col min="3332" max="3332" width="12.5703125" style="141" customWidth="1"/>
    <col min="3333" max="3333" width="11.28515625" style="141" customWidth="1"/>
    <col min="3334" max="3334" width="13.28515625" style="141" customWidth="1"/>
    <col min="3335" max="3335" width="10.5703125" style="141" customWidth="1"/>
    <col min="3336" max="3336" width="9.42578125" style="141" customWidth="1"/>
    <col min="3337" max="3337" width="10.28515625" style="141" customWidth="1"/>
    <col min="3338" max="3584" width="9.28515625" style="141"/>
    <col min="3585" max="3585" width="4.28515625" style="141" customWidth="1"/>
    <col min="3586" max="3586" width="3.7109375" style="141" customWidth="1"/>
    <col min="3587" max="3587" width="52.7109375" style="141" customWidth="1"/>
    <col min="3588" max="3588" width="12.5703125" style="141" customWidth="1"/>
    <col min="3589" max="3589" width="11.28515625" style="141" customWidth="1"/>
    <col min="3590" max="3590" width="13.28515625" style="141" customWidth="1"/>
    <col min="3591" max="3591" width="10.5703125" style="141" customWidth="1"/>
    <col min="3592" max="3592" width="9.42578125" style="141" customWidth="1"/>
    <col min="3593" max="3593" width="10.28515625" style="141" customWidth="1"/>
    <col min="3594" max="3840" width="9.28515625" style="141"/>
    <col min="3841" max="3841" width="4.28515625" style="141" customWidth="1"/>
    <col min="3842" max="3842" width="3.7109375" style="141" customWidth="1"/>
    <col min="3843" max="3843" width="52.7109375" style="141" customWidth="1"/>
    <col min="3844" max="3844" width="12.5703125" style="141" customWidth="1"/>
    <col min="3845" max="3845" width="11.28515625" style="141" customWidth="1"/>
    <col min="3846" max="3846" width="13.28515625" style="141" customWidth="1"/>
    <col min="3847" max="3847" width="10.5703125" style="141" customWidth="1"/>
    <col min="3848" max="3848" width="9.42578125" style="141" customWidth="1"/>
    <col min="3849" max="3849" width="10.28515625" style="141" customWidth="1"/>
    <col min="3850" max="4096" width="9.28515625" style="141"/>
    <col min="4097" max="4097" width="4.28515625" style="141" customWidth="1"/>
    <col min="4098" max="4098" width="3.7109375" style="141" customWidth="1"/>
    <col min="4099" max="4099" width="52.7109375" style="141" customWidth="1"/>
    <col min="4100" max="4100" width="12.5703125" style="141" customWidth="1"/>
    <col min="4101" max="4101" width="11.28515625" style="141" customWidth="1"/>
    <col min="4102" max="4102" width="13.28515625" style="141" customWidth="1"/>
    <col min="4103" max="4103" width="10.5703125" style="141" customWidth="1"/>
    <col min="4104" max="4104" width="9.42578125" style="141" customWidth="1"/>
    <col min="4105" max="4105" width="10.28515625" style="141" customWidth="1"/>
    <col min="4106" max="4352" width="9.28515625" style="141"/>
    <col min="4353" max="4353" width="4.28515625" style="141" customWidth="1"/>
    <col min="4354" max="4354" width="3.7109375" style="141" customWidth="1"/>
    <col min="4355" max="4355" width="52.7109375" style="141" customWidth="1"/>
    <col min="4356" max="4356" width="12.5703125" style="141" customWidth="1"/>
    <col min="4357" max="4357" width="11.28515625" style="141" customWidth="1"/>
    <col min="4358" max="4358" width="13.28515625" style="141" customWidth="1"/>
    <col min="4359" max="4359" width="10.5703125" style="141" customWidth="1"/>
    <col min="4360" max="4360" width="9.42578125" style="141" customWidth="1"/>
    <col min="4361" max="4361" width="10.28515625" style="141" customWidth="1"/>
    <col min="4362" max="4608" width="9.28515625" style="141"/>
    <col min="4609" max="4609" width="4.28515625" style="141" customWidth="1"/>
    <col min="4610" max="4610" width="3.7109375" style="141" customWidth="1"/>
    <col min="4611" max="4611" width="52.7109375" style="141" customWidth="1"/>
    <col min="4612" max="4612" width="12.5703125" style="141" customWidth="1"/>
    <col min="4613" max="4613" width="11.28515625" style="141" customWidth="1"/>
    <col min="4614" max="4614" width="13.28515625" style="141" customWidth="1"/>
    <col min="4615" max="4615" width="10.5703125" style="141" customWidth="1"/>
    <col min="4616" max="4616" width="9.42578125" style="141" customWidth="1"/>
    <col min="4617" max="4617" width="10.28515625" style="141" customWidth="1"/>
    <col min="4618" max="4864" width="9.28515625" style="141"/>
    <col min="4865" max="4865" width="4.28515625" style="141" customWidth="1"/>
    <col min="4866" max="4866" width="3.7109375" style="141" customWidth="1"/>
    <col min="4867" max="4867" width="52.7109375" style="141" customWidth="1"/>
    <col min="4868" max="4868" width="12.5703125" style="141" customWidth="1"/>
    <col min="4869" max="4869" width="11.28515625" style="141" customWidth="1"/>
    <col min="4870" max="4870" width="13.28515625" style="141" customWidth="1"/>
    <col min="4871" max="4871" width="10.5703125" style="141" customWidth="1"/>
    <col min="4872" max="4872" width="9.42578125" style="141" customWidth="1"/>
    <col min="4873" max="4873" width="10.28515625" style="141" customWidth="1"/>
    <col min="4874" max="5120" width="9.28515625" style="141"/>
    <col min="5121" max="5121" width="4.28515625" style="141" customWidth="1"/>
    <col min="5122" max="5122" width="3.7109375" style="141" customWidth="1"/>
    <col min="5123" max="5123" width="52.7109375" style="141" customWidth="1"/>
    <col min="5124" max="5124" width="12.5703125" style="141" customWidth="1"/>
    <col min="5125" max="5125" width="11.28515625" style="141" customWidth="1"/>
    <col min="5126" max="5126" width="13.28515625" style="141" customWidth="1"/>
    <col min="5127" max="5127" width="10.5703125" style="141" customWidth="1"/>
    <col min="5128" max="5128" width="9.42578125" style="141" customWidth="1"/>
    <col min="5129" max="5129" width="10.28515625" style="141" customWidth="1"/>
    <col min="5130" max="5376" width="9.28515625" style="141"/>
    <col min="5377" max="5377" width="4.28515625" style="141" customWidth="1"/>
    <col min="5378" max="5378" width="3.7109375" style="141" customWidth="1"/>
    <col min="5379" max="5379" width="52.7109375" style="141" customWidth="1"/>
    <col min="5380" max="5380" width="12.5703125" style="141" customWidth="1"/>
    <col min="5381" max="5381" width="11.28515625" style="141" customWidth="1"/>
    <col min="5382" max="5382" width="13.28515625" style="141" customWidth="1"/>
    <col min="5383" max="5383" width="10.5703125" style="141" customWidth="1"/>
    <col min="5384" max="5384" width="9.42578125" style="141" customWidth="1"/>
    <col min="5385" max="5385" width="10.28515625" style="141" customWidth="1"/>
    <col min="5386" max="5632" width="9.28515625" style="141"/>
    <col min="5633" max="5633" width="4.28515625" style="141" customWidth="1"/>
    <col min="5634" max="5634" width="3.7109375" style="141" customWidth="1"/>
    <col min="5635" max="5635" width="52.7109375" style="141" customWidth="1"/>
    <col min="5636" max="5636" width="12.5703125" style="141" customWidth="1"/>
    <col min="5637" max="5637" width="11.28515625" style="141" customWidth="1"/>
    <col min="5638" max="5638" width="13.28515625" style="141" customWidth="1"/>
    <col min="5639" max="5639" width="10.5703125" style="141" customWidth="1"/>
    <col min="5640" max="5640" width="9.42578125" style="141" customWidth="1"/>
    <col min="5641" max="5641" width="10.28515625" style="141" customWidth="1"/>
    <col min="5642" max="5888" width="9.28515625" style="141"/>
    <col min="5889" max="5889" width="4.28515625" style="141" customWidth="1"/>
    <col min="5890" max="5890" width="3.7109375" style="141" customWidth="1"/>
    <col min="5891" max="5891" width="52.7109375" style="141" customWidth="1"/>
    <col min="5892" max="5892" width="12.5703125" style="141" customWidth="1"/>
    <col min="5893" max="5893" width="11.28515625" style="141" customWidth="1"/>
    <col min="5894" max="5894" width="13.28515625" style="141" customWidth="1"/>
    <col min="5895" max="5895" width="10.5703125" style="141" customWidth="1"/>
    <col min="5896" max="5896" width="9.42578125" style="141" customWidth="1"/>
    <col min="5897" max="5897" width="10.28515625" style="141" customWidth="1"/>
    <col min="5898" max="6144" width="9.28515625" style="141"/>
    <col min="6145" max="6145" width="4.28515625" style="141" customWidth="1"/>
    <col min="6146" max="6146" width="3.7109375" style="141" customWidth="1"/>
    <col min="6147" max="6147" width="52.7109375" style="141" customWidth="1"/>
    <col min="6148" max="6148" width="12.5703125" style="141" customWidth="1"/>
    <col min="6149" max="6149" width="11.28515625" style="141" customWidth="1"/>
    <col min="6150" max="6150" width="13.28515625" style="141" customWidth="1"/>
    <col min="6151" max="6151" width="10.5703125" style="141" customWidth="1"/>
    <col min="6152" max="6152" width="9.42578125" style="141" customWidth="1"/>
    <col min="6153" max="6153" width="10.28515625" style="141" customWidth="1"/>
    <col min="6154" max="6400" width="9.28515625" style="141"/>
    <col min="6401" max="6401" width="4.28515625" style="141" customWidth="1"/>
    <col min="6402" max="6402" width="3.7109375" style="141" customWidth="1"/>
    <col min="6403" max="6403" width="52.7109375" style="141" customWidth="1"/>
    <col min="6404" max="6404" width="12.5703125" style="141" customWidth="1"/>
    <col min="6405" max="6405" width="11.28515625" style="141" customWidth="1"/>
    <col min="6406" max="6406" width="13.28515625" style="141" customWidth="1"/>
    <col min="6407" max="6407" width="10.5703125" style="141" customWidth="1"/>
    <col min="6408" max="6408" width="9.42578125" style="141" customWidth="1"/>
    <col min="6409" max="6409" width="10.28515625" style="141" customWidth="1"/>
    <col min="6410" max="6656" width="9.28515625" style="141"/>
    <col min="6657" max="6657" width="4.28515625" style="141" customWidth="1"/>
    <col min="6658" max="6658" width="3.7109375" style="141" customWidth="1"/>
    <col min="6659" max="6659" width="52.7109375" style="141" customWidth="1"/>
    <col min="6660" max="6660" width="12.5703125" style="141" customWidth="1"/>
    <col min="6661" max="6661" width="11.28515625" style="141" customWidth="1"/>
    <col min="6662" max="6662" width="13.28515625" style="141" customWidth="1"/>
    <col min="6663" max="6663" width="10.5703125" style="141" customWidth="1"/>
    <col min="6664" max="6664" width="9.42578125" style="141" customWidth="1"/>
    <col min="6665" max="6665" width="10.28515625" style="141" customWidth="1"/>
    <col min="6666" max="6912" width="9.28515625" style="141"/>
    <col min="6913" max="6913" width="4.28515625" style="141" customWidth="1"/>
    <col min="6914" max="6914" width="3.7109375" style="141" customWidth="1"/>
    <col min="6915" max="6915" width="52.7109375" style="141" customWidth="1"/>
    <col min="6916" max="6916" width="12.5703125" style="141" customWidth="1"/>
    <col min="6917" max="6917" width="11.28515625" style="141" customWidth="1"/>
    <col min="6918" max="6918" width="13.28515625" style="141" customWidth="1"/>
    <col min="6919" max="6919" width="10.5703125" style="141" customWidth="1"/>
    <col min="6920" max="6920" width="9.42578125" style="141" customWidth="1"/>
    <col min="6921" max="6921" width="10.28515625" style="141" customWidth="1"/>
    <col min="6922" max="7168" width="9.28515625" style="141"/>
    <col min="7169" max="7169" width="4.28515625" style="141" customWidth="1"/>
    <col min="7170" max="7170" width="3.7109375" style="141" customWidth="1"/>
    <col min="7171" max="7171" width="52.7109375" style="141" customWidth="1"/>
    <col min="7172" max="7172" width="12.5703125" style="141" customWidth="1"/>
    <col min="7173" max="7173" width="11.28515625" style="141" customWidth="1"/>
    <col min="7174" max="7174" width="13.28515625" style="141" customWidth="1"/>
    <col min="7175" max="7175" width="10.5703125" style="141" customWidth="1"/>
    <col min="7176" max="7176" width="9.42578125" style="141" customWidth="1"/>
    <col min="7177" max="7177" width="10.28515625" style="141" customWidth="1"/>
    <col min="7178" max="7424" width="9.28515625" style="141"/>
    <col min="7425" max="7425" width="4.28515625" style="141" customWidth="1"/>
    <col min="7426" max="7426" width="3.7109375" style="141" customWidth="1"/>
    <col min="7427" max="7427" width="52.7109375" style="141" customWidth="1"/>
    <col min="7428" max="7428" width="12.5703125" style="141" customWidth="1"/>
    <col min="7429" max="7429" width="11.28515625" style="141" customWidth="1"/>
    <col min="7430" max="7430" width="13.28515625" style="141" customWidth="1"/>
    <col min="7431" max="7431" width="10.5703125" style="141" customWidth="1"/>
    <col min="7432" max="7432" width="9.42578125" style="141" customWidth="1"/>
    <col min="7433" max="7433" width="10.28515625" style="141" customWidth="1"/>
    <col min="7434" max="7680" width="9.28515625" style="141"/>
    <col min="7681" max="7681" width="4.28515625" style="141" customWidth="1"/>
    <col min="7682" max="7682" width="3.7109375" style="141" customWidth="1"/>
    <col min="7683" max="7683" width="52.7109375" style="141" customWidth="1"/>
    <col min="7684" max="7684" width="12.5703125" style="141" customWidth="1"/>
    <col min="7685" max="7685" width="11.28515625" style="141" customWidth="1"/>
    <col min="7686" max="7686" width="13.28515625" style="141" customWidth="1"/>
    <col min="7687" max="7687" width="10.5703125" style="141" customWidth="1"/>
    <col min="7688" max="7688" width="9.42578125" style="141" customWidth="1"/>
    <col min="7689" max="7689" width="10.28515625" style="141" customWidth="1"/>
    <col min="7690" max="7936" width="9.28515625" style="141"/>
    <col min="7937" max="7937" width="4.28515625" style="141" customWidth="1"/>
    <col min="7938" max="7938" width="3.7109375" style="141" customWidth="1"/>
    <col min="7939" max="7939" width="52.7109375" style="141" customWidth="1"/>
    <col min="7940" max="7940" width="12.5703125" style="141" customWidth="1"/>
    <col min="7941" max="7941" width="11.28515625" style="141" customWidth="1"/>
    <col min="7942" max="7942" width="13.28515625" style="141" customWidth="1"/>
    <col min="7943" max="7943" width="10.5703125" style="141" customWidth="1"/>
    <col min="7944" max="7944" width="9.42578125" style="141" customWidth="1"/>
    <col min="7945" max="7945" width="10.28515625" style="141" customWidth="1"/>
    <col min="7946" max="8192" width="9.28515625" style="141"/>
    <col min="8193" max="8193" width="4.28515625" style="141" customWidth="1"/>
    <col min="8194" max="8194" width="3.7109375" style="141" customWidth="1"/>
    <col min="8195" max="8195" width="52.7109375" style="141" customWidth="1"/>
    <col min="8196" max="8196" width="12.5703125" style="141" customWidth="1"/>
    <col min="8197" max="8197" width="11.28515625" style="141" customWidth="1"/>
    <col min="8198" max="8198" width="13.28515625" style="141" customWidth="1"/>
    <col min="8199" max="8199" width="10.5703125" style="141" customWidth="1"/>
    <col min="8200" max="8200" width="9.42578125" style="141" customWidth="1"/>
    <col min="8201" max="8201" width="10.28515625" style="141" customWidth="1"/>
    <col min="8202" max="8448" width="9.28515625" style="141"/>
    <col min="8449" max="8449" width="4.28515625" style="141" customWidth="1"/>
    <col min="8450" max="8450" width="3.7109375" style="141" customWidth="1"/>
    <col min="8451" max="8451" width="52.7109375" style="141" customWidth="1"/>
    <col min="8452" max="8452" width="12.5703125" style="141" customWidth="1"/>
    <col min="8453" max="8453" width="11.28515625" style="141" customWidth="1"/>
    <col min="8454" max="8454" width="13.28515625" style="141" customWidth="1"/>
    <col min="8455" max="8455" width="10.5703125" style="141" customWidth="1"/>
    <col min="8456" max="8456" width="9.42578125" style="141" customWidth="1"/>
    <col min="8457" max="8457" width="10.28515625" style="141" customWidth="1"/>
    <col min="8458" max="8704" width="9.28515625" style="141"/>
    <col min="8705" max="8705" width="4.28515625" style="141" customWidth="1"/>
    <col min="8706" max="8706" width="3.7109375" style="141" customWidth="1"/>
    <col min="8707" max="8707" width="52.7109375" style="141" customWidth="1"/>
    <col min="8708" max="8708" width="12.5703125" style="141" customWidth="1"/>
    <col min="8709" max="8709" width="11.28515625" style="141" customWidth="1"/>
    <col min="8710" max="8710" width="13.28515625" style="141" customWidth="1"/>
    <col min="8711" max="8711" width="10.5703125" style="141" customWidth="1"/>
    <col min="8712" max="8712" width="9.42578125" style="141" customWidth="1"/>
    <col min="8713" max="8713" width="10.28515625" style="141" customWidth="1"/>
    <col min="8714" max="8960" width="9.28515625" style="141"/>
    <col min="8961" max="8961" width="4.28515625" style="141" customWidth="1"/>
    <col min="8962" max="8962" width="3.7109375" style="141" customWidth="1"/>
    <col min="8963" max="8963" width="52.7109375" style="141" customWidth="1"/>
    <col min="8964" max="8964" width="12.5703125" style="141" customWidth="1"/>
    <col min="8965" max="8965" width="11.28515625" style="141" customWidth="1"/>
    <col min="8966" max="8966" width="13.28515625" style="141" customWidth="1"/>
    <col min="8967" max="8967" width="10.5703125" style="141" customWidth="1"/>
    <col min="8968" max="8968" width="9.42578125" style="141" customWidth="1"/>
    <col min="8969" max="8969" width="10.28515625" style="141" customWidth="1"/>
    <col min="8970" max="9216" width="9.28515625" style="141"/>
    <col min="9217" max="9217" width="4.28515625" style="141" customWidth="1"/>
    <col min="9218" max="9218" width="3.7109375" style="141" customWidth="1"/>
    <col min="9219" max="9219" width="52.7109375" style="141" customWidth="1"/>
    <col min="9220" max="9220" width="12.5703125" style="141" customWidth="1"/>
    <col min="9221" max="9221" width="11.28515625" style="141" customWidth="1"/>
    <col min="9222" max="9222" width="13.28515625" style="141" customWidth="1"/>
    <col min="9223" max="9223" width="10.5703125" style="141" customWidth="1"/>
    <col min="9224" max="9224" width="9.42578125" style="141" customWidth="1"/>
    <col min="9225" max="9225" width="10.28515625" style="141" customWidth="1"/>
    <col min="9226" max="9472" width="9.28515625" style="141"/>
    <col min="9473" max="9473" width="4.28515625" style="141" customWidth="1"/>
    <col min="9474" max="9474" width="3.7109375" style="141" customWidth="1"/>
    <col min="9475" max="9475" width="52.7109375" style="141" customWidth="1"/>
    <col min="9476" max="9476" width="12.5703125" style="141" customWidth="1"/>
    <col min="9477" max="9477" width="11.28515625" style="141" customWidth="1"/>
    <col min="9478" max="9478" width="13.28515625" style="141" customWidth="1"/>
    <col min="9479" max="9479" width="10.5703125" style="141" customWidth="1"/>
    <col min="9480" max="9480" width="9.42578125" style="141" customWidth="1"/>
    <col min="9481" max="9481" width="10.28515625" style="141" customWidth="1"/>
    <col min="9482" max="9728" width="9.28515625" style="141"/>
    <col min="9729" max="9729" width="4.28515625" style="141" customWidth="1"/>
    <col min="9730" max="9730" width="3.7109375" style="141" customWidth="1"/>
    <col min="9731" max="9731" width="52.7109375" style="141" customWidth="1"/>
    <col min="9732" max="9732" width="12.5703125" style="141" customWidth="1"/>
    <col min="9733" max="9733" width="11.28515625" style="141" customWidth="1"/>
    <col min="9734" max="9734" width="13.28515625" style="141" customWidth="1"/>
    <col min="9735" max="9735" width="10.5703125" style="141" customWidth="1"/>
    <col min="9736" max="9736" width="9.42578125" style="141" customWidth="1"/>
    <col min="9737" max="9737" width="10.28515625" style="141" customWidth="1"/>
    <col min="9738" max="9984" width="9.28515625" style="141"/>
    <col min="9985" max="9985" width="4.28515625" style="141" customWidth="1"/>
    <col min="9986" max="9986" width="3.7109375" style="141" customWidth="1"/>
    <col min="9987" max="9987" width="52.7109375" style="141" customWidth="1"/>
    <col min="9988" max="9988" width="12.5703125" style="141" customWidth="1"/>
    <col min="9989" max="9989" width="11.28515625" style="141" customWidth="1"/>
    <col min="9990" max="9990" width="13.28515625" style="141" customWidth="1"/>
    <col min="9991" max="9991" width="10.5703125" style="141" customWidth="1"/>
    <col min="9992" max="9992" width="9.42578125" style="141" customWidth="1"/>
    <col min="9993" max="9993" width="10.28515625" style="141" customWidth="1"/>
    <col min="9994" max="10240" width="9.28515625" style="141"/>
    <col min="10241" max="10241" width="4.28515625" style="141" customWidth="1"/>
    <col min="10242" max="10242" width="3.7109375" style="141" customWidth="1"/>
    <col min="10243" max="10243" width="52.7109375" style="141" customWidth="1"/>
    <col min="10244" max="10244" width="12.5703125" style="141" customWidth="1"/>
    <col min="10245" max="10245" width="11.28515625" style="141" customWidth="1"/>
    <col min="10246" max="10246" width="13.28515625" style="141" customWidth="1"/>
    <col min="10247" max="10247" width="10.5703125" style="141" customWidth="1"/>
    <col min="10248" max="10248" width="9.42578125" style="141" customWidth="1"/>
    <col min="10249" max="10249" width="10.28515625" style="141" customWidth="1"/>
    <col min="10250" max="10496" width="9.28515625" style="141"/>
    <col min="10497" max="10497" width="4.28515625" style="141" customWidth="1"/>
    <col min="10498" max="10498" width="3.7109375" style="141" customWidth="1"/>
    <col min="10499" max="10499" width="52.7109375" style="141" customWidth="1"/>
    <col min="10500" max="10500" width="12.5703125" style="141" customWidth="1"/>
    <col min="10501" max="10501" width="11.28515625" style="141" customWidth="1"/>
    <col min="10502" max="10502" width="13.28515625" style="141" customWidth="1"/>
    <col min="10503" max="10503" width="10.5703125" style="141" customWidth="1"/>
    <col min="10504" max="10504" width="9.42578125" style="141" customWidth="1"/>
    <col min="10505" max="10505" width="10.28515625" style="141" customWidth="1"/>
    <col min="10506" max="10752" width="9.28515625" style="141"/>
    <col min="10753" max="10753" width="4.28515625" style="141" customWidth="1"/>
    <col min="10754" max="10754" width="3.7109375" style="141" customWidth="1"/>
    <col min="10755" max="10755" width="52.7109375" style="141" customWidth="1"/>
    <col min="10756" max="10756" width="12.5703125" style="141" customWidth="1"/>
    <col min="10757" max="10757" width="11.28515625" style="141" customWidth="1"/>
    <col min="10758" max="10758" width="13.28515625" style="141" customWidth="1"/>
    <col min="10759" max="10759" width="10.5703125" style="141" customWidth="1"/>
    <col min="10760" max="10760" width="9.42578125" style="141" customWidth="1"/>
    <col min="10761" max="10761" width="10.28515625" style="141" customWidth="1"/>
    <col min="10762" max="11008" width="9.28515625" style="141"/>
    <col min="11009" max="11009" width="4.28515625" style="141" customWidth="1"/>
    <col min="11010" max="11010" width="3.7109375" style="141" customWidth="1"/>
    <col min="11011" max="11011" width="52.7109375" style="141" customWidth="1"/>
    <col min="11012" max="11012" width="12.5703125" style="141" customWidth="1"/>
    <col min="11013" max="11013" width="11.28515625" style="141" customWidth="1"/>
    <col min="11014" max="11014" width="13.28515625" style="141" customWidth="1"/>
    <col min="11015" max="11015" width="10.5703125" style="141" customWidth="1"/>
    <col min="11016" max="11016" width="9.42578125" style="141" customWidth="1"/>
    <col min="11017" max="11017" width="10.28515625" style="141" customWidth="1"/>
    <col min="11018" max="11264" width="9.28515625" style="141"/>
    <col min="11265" max="11265" width="4.28515625" style="141" customWidth="1"/>
    <col min="11266" max="11266" width="3.7109375" style="141" customWidth="1"/>
    <col min="11267" max="11267" width="52.7109375" style="141" customWidth="1"/>
    <col min="11268" max="11268" width="12.5703125" style="141" customWidth="1"/>
    <col min="11269" max="11269" width="11.28515625" style="141" customWidth="1"/>
    <col min="11270" max="11270" width="13.28515625" style="141" customWidth="1"/>
    <col min="11271" max="11271" width="10.5703125" style="141" customWidth="1"/>
    <col min="11272" max="11272" width="9.42578125" style="141" customWidth="1"/>
    <col min="11273" max="11273" width="10.28515625" style="141" customWidth="1"/>
    <col min="11274" max="11520" width="9.28515625" style="141"/>
    <col min="11521" max="11521" width="4.28515625" style="141" customWidth="1"/>
    <col min="11522" max="11522" width="3.7109375" style="141" customWidth="1"/>
    <col min="11523" max="11523" width="52.7109375" style="141" customWidth="1"/>
    <col min="11524" max="11524" width="12.5703125" style="141" customWidth="1"/>
    <col min="11525" max="11525" width="11.28515625" style="141" customWidth="1"/>
    <col min="11526" max="11526" width="13.28515625" style="141" customWidth="1"/>
    <col min="11527" max="11527" width="10.5703125" style="141" customWidth="1"/>
    <col min="11528" max="11528" width="9.42578125" style="141" customWidth="1"/>
    <col min="11529" max="11529" width="10.28515625" style="141" customWidth="1"/>
    <col min="11530" max="11776" width="9.28515625" style="141"/>
    <col min="11777" max="11777" width="4.28515625" style="141" customWidth="1"/>
    <col min="11778" max="11778" width="3.7109375" style="141" customWidth="1"/>
    <col min="11779" max="11779" width="52.7109375" style="141" customWidth="1"/>
    <col min="11780" max="11780" width="12.5703125" style="141" customWidth="1"/>
    <col min="11781" max="11781" width="11.28515625" style="141" customWidth="1"/>
    <col min="11782" max="11782" width="13.28515625" style="141" customWidth="1"/>
    <col min="11783" max="11783" width="10.5703125" style="141" customWidth="1"/>
    <col min="11784" max="11784" width="9.42578125" style="141" customWidth="1"/>
    <col min="11785" max="11785" width="10.28515625" style="141" customWidth="1"/>
    <col min="11786" max="12032" width="9.28515625" style="141"/>
    <col min="12033" max="12033" width="4.28515625" style="141" customWidth="1"/>
    <col min="12034" max="12034" width="3.7109375" style="141" customWidth="1"/>
    <col min="12035" max="12035" width="52.7109375" style="141" customWidth="1"/>
    <col min="12036" max="12036" width="12.5703125" style="141" customWidth="1"/>
    <col min="12037" max="12037" width="11.28515625" style="141" customWidth="1"/>
    <col min="12038" max="12038" width="13.28515625" style="141" customWidth="1"/>
    <col min="12039" max="12039" width="10.5703125" style="141" customWidth="1"/>
    <col min="12040" max="12040" width="9.42578125" style="141" customWidth="1"/>
    <col min="12041" max="12041" width="10.28515625" style="141" customWidth="1"/>
    <col min="12042" max="12288" width="9.28515625" style="141"/>
    <col min="12289" max="12289" width="4.28515625" style="141" customWidth="1"/>
    <col min="12290" max="12290" width="3.7109375" style="141" customWidth="1"/>
    <col min="12291" max="12291" width="52.7109375" style="141" customWidth="1"/>
    <col min="12292" max="12292" width="12.5703125" style="141" customWidth="1"/>
    <col min="12293" max="12293" width="11.28515625" style="141" customWidth="1"/>
    <col min="12294" max="12294" width="13.28515625" style="141" customWidth="1"/>
    <col min="12295" max="12295" width="10.5703125" style="141" customWidth="1"/>
    <col min="12296" max="12296" width="9.42578125" style="141" customWidth="1"/>
    <col min="12297" max="12297" width="10.28515625" style="141" customWidth="1"/>
    <col min="12298" max="12544" width="9.28515625" style="141"/>
    <col min="12545" max="12545" width="4.28515625" style="141" customWidth="1"/>
    <col min="12546" max="12546" width="3.7109375" style="141" customWidth="1"/>
    <col min="12547" max="12547" width="52.7109375" style="141" customWidth="1"/>
    <col min="12548" max="12548" width="12.5703125" style="141" customWidth="1"/>
    <col min="12549" max="12549" width="11.28515625" style="141" customWidth="1"/>
    <col min="12550" max="12550" width="13.28515625" style="141" customWidth="1"/>
    <col min="12551" max="12551" width="10.5703125" style="141" customWidth="1"/>
    <col min="12552" max="12552" width="9.42578125" style="141" customWidth="1"/>
    <col min="12553" max="12553" width="10.28515625" style="141" customWidth="1"/>
    <col min="12554" max="12800" width="9.28515625" style="141"/>
    <col min="12801" max="12801" width="4.28515625" style="141" customWidth="1"/>
    <col min="12802" max="12802" width="3.7109375" style="141" customWidth="1"/>
    <col min="12803" max="12803" width="52.7109375" style="141" customWidth="1"/>
    <col min="12804" max="12804" width="12.5703125" style="141" customWidth="1"/>
    <col min="12805" max="12805" width="11.28515625" style="141" customWidth="1"/>
    <col min="12806" max="12806" width="13.28515625" style="141" customWidth="1"/>
    <col min="12807" max="12807" width="10.5703125" style="141" customWidth="1"/>
    <col min="12808" max="12808" width="9.42578125" style="141" customWidth="1"/>
    <col min="12809" max="12809" width="10.28515625" style="141" customWidth="1"/>
    <col min="12810" max="13056" width="9.28515625" style="141"/>
    <col min="13057" max="13057" width="4.28515625" style="141" customWidth="1"/>
    <col min="13058" max="13058" width="3.7109375" style="141" customWidth="1"/>
    <col min="13059" max="13059" width="52.7109375" style="141" customWidth="1"/>
    <col min="13060" max="13060" width="12.5703125" style="141" customWidth="1"/>
    <col min="13061" max="13061" width="11.28515625" style="141" customWidth="1"/>
    <col min="13062" max="13062" width="13.28515625" style="141" customWidth="1"/>
    <col min="13063" max="13063" width="10.5703125" style="141" customWidth="1"/>
    <col min="13064" max="13064" width="9.42578125" style="141" customWidth="1"/>
    <col min="13065" max="13065" width="10.28515625" style="141" customWidth="1"/>
    <col min="13066" max="13312" width="9.28515625" style="141"/>
    <col min="13313" max="13313" width="4.28515625" style="141" customWidth="1"/>
    <col min="13314" max="13314" width="3.7109375" style="141" customWidth="1"/>
    <col min="13315" max="13315" width="52.7109375" style="141" customWidth="1"/>
    <col min="13316" max="13316" width="12.5703125" style="141" customWidth="1"/>
    <col min="13317" max="13317" width="11.28515625" style="141" customWidth="1"/>
    <col min="13318" max="13318" width="13.28515625" style="141" customWidth="1"/>
    <col min="13319" max="13319" width="10.5703125" style="141" customWidth="1"/>
    <col min="13320" max="13320" width="9.42578125" style="141" customWidth="1"/>
    <col min="13321" max="13321" width="10.28515625" style="141" customWidth="1"/>
    <col min="13322" max="13568" width="9.28515625" style="141"/>
    <col min="13569" max="13569" width="4.28515625" style="141" customWidth="1"/>
    <col min="13570" max="13570" width="3.7109375" style="141" customWidth="1"/>
    <col min="13571" max="13571" width="52.7109375" style="141" customWidth="1"/>
    <col min="13572" max="13572" width="12.5703125" style="141" customWidth="1"/>
    <col min="13573" max="13573" width="11.28515625" style="141" customWidth="1"/>
    <col min="13574" max="13574" width="13.28515625" style="141" customWidth="1"/>
    <col min="13575" max="13575" width="10.5703125" style="141" customWidth="1"/>
    <col min="13576" max="13576" width="9.42578125" style="141" customWidth="1"/>
    <col min="13577" max="13577" width="10.28515625" style="141" customWidth="1"/>
    <col min="13578" max="13824" width="9.28515625" style="141"/>
    <col min="13825" max="13825" width="4.28515625" style="141" customWidth="1"/>
    <col min="13826" max="13826" width="3.7109375" style="141" customWidth="1"/>
    <col min="13827" max="13827" width="52.7109375" style="141" customWidth="1"/>
    <col min="13828" max="13828" width="12.5703125" style="141" customWidth="1"/>
    <col min="13829" max="13829" width="11.28515625" style="141" customWidth="1"/>
    <col min="13830" max="13830" width="13.28515625" style="141" customWidth="1"/>
    <col min="13831" max="13831" width="10.5703125" style="141" customWidth="1"/>
    <col min="13832" max="13832" width="9.42578125" style="141" customWidth="1"/>
    <col min="13833" max="13833" width="10.28515625" style="141" customWidth="1"/>
    <col min="13834" max="14080" width="9.28515625" style="141"/>
    <col min="14081" max="14081" width="4.28515625" style="141" customWidth="1"/>
    <col min="14082" max="14082" width="3.7109375" style="141" customWidth="1"/>
    <col min="14083" max="14083" width="52.7109375" style="141" customWidth="1"/>
    <col min="14084" max="14084" width="12.5703125" style="141" customWidth="1"/>
    <col min="14085" max="14085" width="11.28515625" style="141" customWidth="1"/>
    <col min="14086" max="14086" width="13.28515625" style="141" customWidth="1"/>
    <col min="14087" max="14087" width="10.5703125" style="141" customWidth="1"/>
    <col min="14088" max="14088" width="9.42578125" style="141" customWidth="1"/>
    <col min="14089" max="14089" width="10.28515625" style="141" customWidth="1"/>
    <col min="14090" max="14336" width="9.28515625" style="141"/>
    <col min="14337" max="14337" width="4.28515625" style="141" customWidth="1"/>
    <col min="14338" max="14338" width="3.7109375" style="141" customWidth="1"/>
    <col min="14339" max="14339" width="52.7109375" style="141" customWidth="1"/>
    <col min="14340" max="14340" width="12.5703125" style="141" customWidth="1"/>
    <col min="14341" max="14341" width="11.28515625" style="141" customWidth="1"/>
    <col min="14342" max="14342" width="13.28515625" style="141" customWidth="1"/>
    <col min="14343" max="14343" width="10.5703125" style="141" customWidth="1"/>
    <col min="14344" max="14344" width="9.42578125" style="141" customWidth="1"/>
    <col min="14345" max="14345" width="10.28515625" style="141" customWidth="1"/>
    <col min="14346" max="14592" width="9.28515625" style="141"/>
    <col min="14593" max="14593" width="4.28515625" style="141" customWidth="1"/>
    <col min="14594" max="14594" width="3.7109375" style="141" customWidth="1"/>
    <col min="14595" max="14595" width="52.7109375" style="141" customWidth="1"/>
    <col min="14596" max="14596" width="12.5703125" style="141" customWidth="1"/>
    <col min="14597" max="14597" width="11.28515625" style="141" customWidth="1"/>
    <col min="14598" max="14598" width="13.28515625" style="141" customWidth="1"/>
    <col min="14599" max="14599" width="10.5703125" style="141" customWidth="1"/>
    <col min="14600" max="14600" width="9.42578125" style="141" customWidth="1"/>
    <col min="14601" max="14601" width="10.28515625" style="141" customWidth="1"/>
    <col min="14602" max="14848" width="9.28515625" style="141"/>
    <col min="14849" max="14849" width="4.28515625" style="141" customWidth="1"/>
    <col min="14850" max="14850" width="3.7109375" style="141" customWidth="1"/>
    <col min="14851" max="14851" width="52.7109375" style="141" customWidth="1"/>
    <col min="14852" max="14852" width="12.5703125" style="141" customWidth="1"/>
    <col min="14853" max="14853" width="11.28515625" style="141" customWidth="1"/>
    <col min="14854" max="14854" width="13.28515625" style="141" customWidth="1"/>
    <col min="14855" max="14855" width="10.5703125" style="141" customWidth="1"/>
    <col min="14856" max="14856" width="9.42578125" style="141" customWidth="1"/>
    <col min="14857" max="14857" width="10.28515625" style="141" customWidth="1"/>
    <col min="14858" max="15104" width="9.28515625" style="141"/>
    <col min="15105" max="15105" width="4.28515625" style="141" customWidth="1"/>
    <col min="15106" max="15106" width="3.7109375" style="141" customWidth="1"/>
    <col min="15107" max="15107" width="52.7109375" style="141" customWidth="1"/>
    <col min="15108" max="15108" width="12.5703125" style="141" customWidth="1"/>
    <col min="15109" max="15109" width="11.28515625" style="141" customWidth="1"/>
    <col min="15110" max="15110" width="13.28515625" style="141" customWidth="1"/>
    <col min="15111" max="15111" width="10.5703125" style="141" customWidth="1"/>
    <col min="15112" max="15112" width="9.42578125" style="141" customWidth="1"/>
    <col min="15113" max="15113" width="10.28515625" style="141" customWidth="1"/>
    <col min="15114" max="15360" width="9.28515625" style="141"/>
    <col min="15361" max="15361" width="4.28515625" style="141" customWidth="1"/>
    <col min="15362" max="15362" width="3.7109375" style="141" customWidth="1"/>
    <col min="15363" max="15363" width="52.7109375" style="141" customWidth="1"/>
    <col min="15364" max="15364" width="12.5703125" style="141" customWidth="1"/>
    <col min="15365" max="15365" width="11.28515625" style="141" customWidth="1"/>
    <col min="15366" max="15366" width="13.28515625" style="141" customWidth="1"/>
    <col min="15367" max="15367" width="10.5703125" style="141" customWidth="1"/>
    <col min="15368" max="15368" width="9.42578125" style="141" customWidth="1"/>
    <col min="15369" max="15369" width="10.28515625" style="141" customWidth="1"/>
    <col min="15370" max="15616" width="9.28515625" style="141"/>
    <col min="15617" max="15617" width="4.28515625" style="141" customWidth="1"/>
    <col min="15618" max="15618" width="3.7109375" style="141" customWidth="1"/>
    <col min="15619" max="15619" width="52.7109375" style="141" customWidth="1"/>
    <col min="15620" max="15620" width="12.5703125" style="141" customWidth="1"/>
    <col min="15621" max="15621" width="11.28515625" style="141" customWidth="1"/>
    <col min="15622" max="15622" width="13.28515625" style="141" customWidth="1"/>
    <col min="15623" max="15623" width="10.5703125" style="141" customWidth="1"/>
    <col min="15624" max="15624" width="9.42578125" style="141" customWidth="1"/>
    <col min="15625" max="15625" width="10.28515625" style="141" customWidth="1"/>
    <col min="15626" max="15872" width="9.28515625" style="141"/>
    <col min="15873" max="15873" width="4.28515625" style="141" customWidth="1"/>
    <col min="15874" max="15874" width="3.7109375" style="141" customWidth="1"/>
    <col min="15875" max="15875" width="52.7109375" style="141" customWidth="1"/>
    <col min="15876" max="15876" width="12.5703125" style="141" customWidth="1"/>
    <col min="15877" max="15877" width="11.28515625" style="141" customWidth="1"/>
    <col min="15878" max="15878" width="13.28515625" style="141" customWidth="1"/>
    <col min="15879" max="15879" width="10.5703125" style="141" customWidth="1"/>
    <col min="15880" max="15880" width="9.42578125" style="141" customWidth="1"/>
    <col min="15881" max="15881" width="10.28515625" style="141" customWidth="1"/>
    <col min="15882" max="16128" width="9.28515625" style="141"/>
    <col min="16129" max="16129" width="4.28515625" style="141" customWidth="1"/>
    <col min="16130" max="16130" width="3.7109375" style="141" customWidth="1"/>
    <col min="16131" max="16131" width="52.7109375" style="141" customWidth="1"/>
    <col min="16132" max="16132" width="12.5703125" style="141" customWidth="1"/>
    <col min="16133" max="16133" width="11.28515625" style="141" customWidth="1"/>
    <col min="16134" max="16134" width="13.28515625" style="141" customWidth="1"/>
    <col min="16135" max="16135" width="10.5703125" style="141" customWidth="1"/>
    <col min="16136" max="16136" width="9.42578125" style="141" customWidth="1"/>
    <col min="16137" max="16137" width="10.28515625" style="141" customWidth="1"/>
    <col min="16138" max="16384" width="9.28515625" style="141"/>
  </cols>
  <sheetData>
    <row r="1" spans="1:14" s="199" customFormat="1" ht="13.9" x14ac:dyDescent="0.25">
      <c r="A1" s="194" t="s">
        <v>0</v>
      </c>
      <c r="B1" s="195"/>
      <c r="C1" s="196"/>
      <c r="D1" s="195"/>
      <c r="E1" s="197"/>
      <c r="F1" s="198"/>
      <c r="G1" s="198"/>
      <c r="I1" s="172" t="s">
        <v>338</v>
      </c>
      <c r="J1" s="141"/>
    </row>
    <row r="2" spans="1:14" s="199" customFormat="1" ht="13.9" x14ac:dyDescent="0.25">
      <c r="A2" s="194" t="s">
        <v>1</v>
      </c>
      <c r="B2" s="195"/>
      <c r="C2" s="196"/>
      <c r="D2" s="195"/>
      <c r="E2" s="197"/>
      <c r="F2" s="198"/>
      <c r="G2" s="198"/>
      <c r="J2" s="198"/>
    </row>
    <row r="3" spans="1:14" s="199" customFormat="1" ht="13.9" x14ac:dyDescent="0.25">
      <c r="A3" s="194" t="s">
        <v>2</v>
      </c>
      <c r="B3" s="195"/>
      <c r="C3" s="196"/>
      <c r="D3" s="195"/>
      <c r="E3" s="197"/>
      <c r="F3" s="198"/>
      <c r="G3" s="198"/>
      <c r="J3" s="198"/>
    </row>
    <row r="4" spans="1:14" s="199" customFormat="1" ht="13.9" x14ac:dyDescent="0.25">
      <c r="A4" s="194" t="s">
        <v>3</v>
      </c>
      <c r="B4" s="195"/>
      <c r="C4" s="196"/>
      <c r="D4" s="195"/>
      <c r="E4" s="197"/>
      <c r="F4" s="198"/>
      <c r="G4" s="198"/>
      <c r="J4" s="198"/>
    </row>
    <row r="5" spans="1:14" ht="13.9" x14ac:dyDescent="0.25">
      <c r="H5" s="172"/>
    </row>
    <row r="6" spans="1:14" ht="13.9" x14ac:dyDescent="0.25">
      <c r="H6" s="172"/>
    </row>
    <row r="7" spans="1:14" x14ac:dyDescent="0.25">
      <c r="A7" s="371" t="s">
        <v>339</v>
      </c>
      <c r="B7" s="371"/>
      <c r="C7" s="371"/>
      <c r="D7" s="371"/>
      <c r="E7" s="371"/>
      <c r="F7" s="371"/>
      <c r="G7" s="371"/>
      <c r="H7" s="371"/>
    </row>
    <row r="8" spans="1:14" ht="22.5" customHeight="1" x14ac:dyDescent="0.25"/>
    <row r="9" spans="1:14" ht="14.25" customHeight="1" thickBot="1" x14ac:dyDescent="0.3">
      <c r="I9" s="143" t="s">
        <v>6</v>
      </c>
    </row>
    <row r="10" spans="1:14" x14ac:dyDescent="0.25">
      <c r="A10" s="372"/>
      <c r="B10" s="374"/>
      <c r="C10" s="376" t="s">
        <v>7</v>
      </c>
      <c r="D10" s="378" t="s">
        <v>340</v>
      </c>
      <c r="E10" s="380" t="s">
        <v>341</v>
      </c>
      <c r="F10" s="381"/>
      <c r="G10" s="382" t="s">
        <v>342</v>
      </c>
      <c r="H10" s="382"/>
      <c r="I10" s="383"/>
    </row>
    <row r="11" spans="1:14" ht="43.5" thickBot="1" x14ac:dyDescent="0.3">
      <c r="A11" s="373"/>
      <c r="B11" s="375"/>
      <c r="C11" s="377"/>
      <c r="D11" s="379"/>
      <c r="E11" s="144" t="s">
        <v>112</v>
      </c>
      <c r="F11" s="144" t="s">
        <v>343</v>
      </c>
      <c r="G11" s="144" t="s">
        <v>344</v>
      </c>
      <c r="H11" s="144" t="s">
        <v>345</v>
      </c>
      <c r="I11" s="145" t="s">
        <v>346</v>
      </c>
    </row>
    <row r="12" spans="1:14" ht="14.45" thickBot="1" x14ac:dyDescent="0.3">
      <c r="A12" s="146">
        <v>0</v>
      </c>
      <c r="B12" s="147">
        <v>1</v>
      </c>
      <c r="C12" s="148">
        <v>2</v>
      </c>
      <c r="D12" s="149">
        <v>3</v>
      </c>
      <c r="E12" s="149">
        <v>4</v>
      </c>
      <c r="F12" s="149">
        <v>5</v>
      </c>
      <c r="G12" s="200">
        <v>6</v>
      </c>
      <c r="H12" s="200">
        <v>7</v>
      </c>
      <c r="I12" s="150">
        <v>8</v>
      </c>
    </row>
    <row r="13" spans="1:14" ht="28.5" customHeight="1" x14ac:dyDescent="0.25">
      <c r="A13" s="151" t="s">
        <v>347</v>
      </c>
      <c r="B13" s="152"/>
      <c r="C13" s="153" t="s">
        <v>84</v>
      </c>
      <c r="D13" s="154"/>
      <c r="E13" s="155">
        <v>1848.5070000000001</v>
      </c>
      <c r="F13" s="156">
        <v>1848.5070000000001</v>
      </c>
      <c r="G13" s="155">
        <v>1304</v>
      </c>
      <c r="H13" s="155">
        <v>1304</v>
      </c>
      <c r="I13" s="157">
        <v>1773.0090347</v>
      </c>
      <c r="L13" s="201"/>
      <c r="M13" s="201"/>
      <c r="N13" s="201"/>
    </row>
    <row r="14" spans="1:14" ht="13.9" x14ac:dyDescent="0.25">
      <c r="A14" s="158"/>
      <c r="B14" s="159">
        <v>1</v>
      </c>
      <c r="C14" s="160" t="s">
        <v>348</v>
      </c>
      <c r="D14" s="161"/>
      <c r="E14" s="162">
        <v>379.50700000000001</v>
      </c>
      <c r="F14" s="156">
        <v>379.50700000000001</v>
      </c>
      <c r="G14" s="162">
        <v>304</v>
      </c>
      <c r="H14" s="162">
        <v>304</v>
      </c>
      <c r="I14" s="163">
        <v>273.00903469999992</v>
      </c>
    </row>
    <row r="15" spans="1:14" ht="13.9" x14ac:dyDescent="0.25">
      <c r="A15" s="158"/>
      <c r="B15" s="159"/>
      <c r="C15" s="160" t="s">
        <v>349</v>
      </c>
      <c r="D15" s="161"/>
      <c r="E15" s="162">
        <v>215.50700000000001</v>
      </c>
      <c r="F15" s="156">
        <v>215.50700000000001</v>
      </c>
      <c r="G15" s="162">
        <v>160</v>
      </c>
      <c r="H15" s="162">
        <v>160</v>
      </c>
      <c r="I15" s="163">
        <v>190</v>
      </c>
    </row>
    <row r="16" spans="1:14" ht="13.9" x14ac:dyDescent="0.25">
      <c r="A16" s="158"/>
      <c r="B16" s="159"/>
      <c r="C16" s="160" t="s">
        <v>350</v>
      </c>
      <c r="D16" s="161"/>
      <c r="E16" s="162">
        <v>164</v>
      </c>
      <c r="F16" s="156">
        <v>164</v>
      </c>
      <c r="G16" s="162">
        <v>144</v>
      </c>
      <c r="H16" s="162">
        <v>144</v>
      </c>
      <c r="I16" s="163">
        <v>83.009034699999944</v>
      </c>
    </row>
    <row r="17" spans="1:9" x14ac:dyDescent="0.25">
      <c r="A17" s="158"/>
      <c r="B17" s="159">
        <v>2</v>
      </c>
      <c r="C17" s="160" t="s">
        <v>85</v>
      </c>
      <c r="D17" s="161"/>
      <c r="E17" s="162"/>
      <c r="F17" s="156"/>
      <c r="G17" s="162"/>
      <c r="H17" s="162"/>
      <c r="I17" s="163"/>
    </row>
    <row r="18" spans="1:9" ht="13.9" x14ac:dyDescent="0.25">
      <c r="A18" s="158"/>
      <c r="B18" s="159">
        <v>3</v>
      </c>
      <c r="C18" s="160" t="s">
        <v>351</v>
      </c>
      <c r="D18" s="161"/>
      <c r="E18" s="162"/>
      <c r="F18" s="156"/>
      <c r="G18" s="162"/>
      <c r="H18" s="162"/>
      <c r="I18" s="163"/>
    </row>
    <row r="19" spans="1:9" ht="13.9" x14ac:dyDescent="0.25">
      <c r="A19" s="158"/>
      <c r="B19" s="159"/>
      <c r="C19" s="160" t="s">
        <v>352</v>
      </c>
      <c r="D19" s="161"/>
      <c r="E19" s="162"/>
      <c r="F19" s="156"/>
      <c r="G19" s="162"/>
      <c r="H19" s="162"/>
      <c r="I19" s="163"/>
    </row>
    <row r="20" spans="1:9" ht="13.9" x14ac:dyDescent="0.25">
      <c r="A20" s="158"/>
      <c r="B20" s="159"/>
      <c r="C20" s="160" t="s">
        <v>353</v>
      </c>
      <c r="D20" s="161"/>
      <c r="E20" s="162"/>
      <c r="F20" s="156"/>
      <c r="G20" s="162"/>
      <c r="H20" s="162"/>
      <c r="I20" s="163"/>
    </row>
    <row r="21" spans="1:9" ht="13.9" x14ac:dyDescent="0.25">
      <c r="A21" s="158"/>
      <c r="B21" s="159">
        <v>4</v>
      </c>
      <c r="C21" s="160" t="s">
        <v>354</v>
      </c>
      <c r="D21" s="161"/>
      <c r="E21" s="162">
        <v>1469</v>
      </c>
      <c r="F21" s="156">
        <v>1469</v>
      </c>
      <c r="G21" s="162">
        <v>1000</v>
      </c>
      <c r="H21" s="162">
        <v>1000</v>
      </c>
      <c r="I21" s="163">
        <v>1500</v>
      </c>
    </row>
    <row r="22" spans="1:9" ht="13.9" x14ac:dyDescent="0.25">
      <c r="A22" s="158"/>
      <c r="B22" s="159"/>
      <c r="C22" s="164" t="s">
        <v>355</v>
      </c>
      <c r="D22" s="161"/>
      <c r="E22" s="165">
        <v>469</v>
      </c>
      <c r="F22" s="156">
        <v>469</v>
      </c>
      <c r="G22" s="165"/>
      <c r="H22" s="165"/>
      <c r="I22" s="166">
        <v>1000</v>
      </c>
    </row>
    <row r="23" spans="1:9" ht="13.9" x14ac:dyDescent="0.25">
      <c r="A23" s="158"/>
      <c r="B23" s="159"/>
      <c r="C23" s="164" t="s">
        <v>356</v>
      </c>
      <c r="D23" s="161"/>
      <c r="E23" s="165">
        <v>1000</v>
      </c>
      <c r="F23" s="156">
        <v>1000</v>
      </c>
      <c r="G23" s="165">
        <v>1000</v>
      </c>
      <c r="H23" s="165">
        <v>1000</v>
      </c>
      <c r="I23" s="166">
        <v>500</v>
      </c>
    </row>
    <row r="24" spans="1:9" s="172" customFormat="1" ht="14.25" x14ac:dyDescent="0.2">
      <c r="A24" s="167" t="s">
        <v>28</v>
      </c>
      <c r="B24" s="159"/>
      <c r="C24" s="168" t="s">
        <v>357</v>
      </c>
      <c r="D24" s="169"/>
      <c r="E24" s="170">
        <v>1886</v>
      </c>
      <c r="F24" s="155">
        <v>1886</v>
      </c>
      <c r="G24" s="170">
        <v>1265</v>
      </c>
      <c r="H24" s="170">
        <v>1265</v>
      </c>
      <c r="I24" s="171">
        <v>1000</v>
      </c>
    </row>
    <row r="25" spans="1:9" x14ac:dyDescent="0.25">
      <c r="A25" s="173"/>
      <c r="B25" s="159">
        <v>1</v>
      </c>
      <c r="C25" s="160" t="s">
        <v>358</v>
      </c>
      <c r="D25" s="161"/>
      <c r="E25" s="162">
        <v>0</v>
      </c>
      <c r="F25" s="156">
        <v>0</v>
      </c>
      <c r="G25" s="162">
        <v>0</v>
      </c>
      <c r="H25" s="162">
        <v>0</v>
      </c>
      <c r="I25" s="163">
        <v>0</v>
      </c>
    </row>
    <row r="26" spans="1:9" ht="13.9" x14ac:dyDescent="0.25">
      <c r="A26" s="173"/>
      <c r="B26" s="174"/>
      <c r="C26" s="164" t="s">
        <v>359</v>
      </c>
      <c r="D26" s="161"/>
      <c r="E26" s="165"/>
      <c r="F26" s="156"/>
      <c r="G26" s="165"/>
      <c r="H26" s="165"/>
      <c r="I26" s="166"/>
    </row>
    <row r="27" spans="1:9" ht="30" x14ac:dyDescent="0.25">
      <c r="A27" s="173"/>
      <c r="B27" s="174"/>
      <c r="C27" s="164" t="s">
        <v>360</v>
      </c>
      <c r="D27" s="161"/>
      <c r="E27" s="165"/>
      <c r="F27" s="156"/>
      <c r="G27" s="165"/>
      <c r="H27" s="165"/>
      <c r="I27" s="166"/>
    </row>
    <row r="28" spans="1:9" ht="30" x14ac:dyDescent="0.25">
      <c r="A28" s="173"/>
      <c r="B28" s="174"/>
      <c r="C28" s="164" t="s">
        <v>361</v>
      </c>
      <c r="D28" s="161"/>
      <c r="E28" s="165"/>
      <c r="F28" s="156"/>
      <c r="G28" s="165"/>
      <c r="H28" s="165"/>
      <c r="I28" s="166"/>
    </row>
    <row r="29" spans="1:9" ht="44.25" customHeight="1" x14ac:dyDescent="0.25">
      <c r="A29" s="173"/>
      <c r="B29" s="174"/>
      <c r="C29" s="164" t="s">
        <v>362</v>
      </c>
      <c r="D29" s="161"/>
      <c r="E29" s="165"/>
      <c r="F29" s="156"/>
      <c r="G29" s="165"/>
      <c r="H29" s="165"/>
      <c r="I29" s="166"/>
    </row>
    <row r="30" spans="1:9" s="172" customFormat="1" ht="14.25" x14ac:dyDescent="0.2">
      <c r="A30" s="158"/>
      <c r="B30" s="159">
        <v>2</v>
      </c>
      <c r="C30" s="160" t="s">
        <v>363</v>
      </c>
      <c r="D30" s="175"/>
      <c r="E30" s="162">
        <v>1000</v>
      </c>
      <c r="F30" s="162">
        <v>1000</v>
      </c>
      <c r="G30" s="162">
        <v>500</v>
      </c>
      <c r="H30" s="162">
        <v>500</v>
      </c>
      <c r="I30" s="163">
        <v>1000</v>
      </c>
    </row>
    <row r="31" spans="1:9" ht="13.9" x14ac:dyDescent="0.25">
      <c r="A31" s="173"/>
      <c r="B31" s="174"/>
      <c r="C31" s="164" t="s">
        <v>359</v>
      </c>
      <c r="D31" s="161"/>
      <c r="E31" s="165">
        <v>1000</v>
      </c>
      <c r="F31" s="165">
        <v>1000</v>
      </c>
      <c r="G31" s="165">
        <v>500</v>
      </c>
      <c r="H31" s="165">
        <v>500</v>
      </c>
      <c r="I31" s="166">
        <v>1000</v>
      </c>
    </row>
    <row r="32" spans="1:9" ht="13.9" x14ac:dyDescent="0.25">
      <c r="A32" s="173"/>
      <c r="B32" s="174"/>
      <c r="C32" s="164" t="s">
        <v>364</v>
      </c>
      <c r="D32" s="176">
        <v>44408</v>
      </c>
      <c r="E32" s="165">
        <v>1000</v>
      </c>
      <c r="F32" s="156">
        <v>1000</v>
      </c>
      <c r="G32" s="165">
        <v>500</v>
      </c>
      <c r="H32" s="165">
        <v>500</v>
      </c>
      <c r="I32" s="166">
        <v>1000</v>
      </c>
    </row>
    <row r="33" spans="1:9" ht="30" x14ac:dyDescent="0.25">
      <c r="A33" s="173"/>
      <c r="B33" s="174"/>
      <c r="C33" s="164" t="s">
        <v>360</v>
      </c>
      <c r="D33" s="161"/>
      <c r="E33" s="165"/>
      <c r="F33" s="156"/>
      <c r="G33" s="165"/>
      <c r="H33" s="165"/>
      <c r="I33" s="166"/>
    </row>
    <row r="34" spans="1:9" ht="30" x14ac:dyDescent="0.25">
      <c r="A34" s="173"/>
      <c r="B34" s="174"/>
      <c r="C34" s="164" t="s">
        <v>361</v>
      </c>
      <c r="D34" s="161"/>
      <c r="E34" s="165"/>
      <c r="F34" s="156"/>
      <c r="G34" s="165"/>
      <c r="H34" s="165"/>
      <c r="I34" s="166"/>
    </row>
    <row r="35" spans="1:9" ht="45.75" customHeight="1" x14ac:dyDescent="0.25">
      <c r="A35" s="173"/>
      <c r="B35" s="174"/>
      <c r="C35" s="164" t="s">
        <v>362</v>
      </c>
      <c r="D35" s="161"/>
      <c r="E35" s="165"/>
      <c r="F35" s="156"/>
      <c r="G35" s="165"/>
      <c r="H35" s="165"/>
      <c r="I35" s="166"/>
    </row>
    <row r="36" spans="1:9" s="172" customFormat="1" ht="29.25" customHeight="1" x14ac:dyDescent="0.2">
      <c r="A36" s="158"/>
      <c r="B36" s="159">
        <v>3</v>
      </c>
      <c r="C36" s="160" t="s">
        <v>365</v>
      </c>
      <c r="D36" s="175"/>
      <c r="E36" s="162">
        <v>726</v>
      </c>
      <c r="F36" s="155">
        <v>726</v>
      </c>
      <c r="G36" s="162">
        <v>600</v>
      </c>
      <c r="H36" s="162">
        <v>685</v>
      </c>
      <c r="I36" s="163">
        <v>0</v>
      </c>
    </row>
    <row r="37" spans="1:9" ht="13.9" x14ac:dyDescent="0.25">
      <c r="A37" s="173"/>
      <c r="B37" s="174"/>
      <c r="C37" s="164" t="s">
        <v>359</v>
      </c>
      <c r="D37" s="161"/>
      <c r="E37" s="165">
        <v>100</v>
      </c>
      <c r="F37" s="165">
        <v>100</v>
      </c>
      <c r="G37" s="165">
        <v>100</v>
      </c>
      <c r="H37" s="165">
        <v>100</v>
      </c>
      <c r="I37" s="166">
        <v>0</v>
      </c>
    </row>
    <row r="38" spans="1:9" ht="13.9" x14ac:dyDescent="0.25">
      <c r="A38" s="173"/>
      <c r="B38" s="174"/>
      <c r="C38" s="177" t="s">
        <v>366</v>
      </c>
      <c r="D38" s="176">
        <v>43465</v>
      </c>
      <c r="E38" s="165">
        <v>100</v>
      </c>
      <c r="F38" s="156">
        <v>100</v>
      </c>
      <c r="G38" s="165">
        <v>100</v>
      </c>
      <c r="H38" s="165">
        <v>100</v>
      </c>
      <c r="I38" s="166"/>
    </row>
    <row r="39" spans="1:9" ht="30" x14ac:dyDescent="0.25">
      <c r="A39" s="173"/>
      <c r="B39" s="174"/>
      <c r="C39" s="164" t="s">
        <v>360</v>
      </c>
      <c r="D39" s="161"/>
      <c r="E39" s="165">
        <v>626</v>
      </c>
      <c r="F39" s="165">
        <v>626</v>
      </c>
      <c r="G39" s="165">
        <v>368</v>
      </c>
      <c r="H39" s="165">
        <v>431</v>
      </c>
      <c r="I39" s="166"/>
    </row>
    <row r="40" spans="1:9" ht="27.6" x14ac:dyDescent="0.25">
      <c r="A40" s="173"/>
      <c r="B40" s="174"/>
      <c r="C40" s="178" t="s">
        <v>367</v>
      </c>
      <c r="D40" s="176">
        <v>43281</v>
      </c>
      <c r="E40" s="165">
        <v>381</v>
      </c>
      <c r="F40" s="156">
        <v>381</v>
      </c>
      <c r="G40" s="165"/>
      <c r="H40" s="165"/>
      <c r="I40" s="166"/>
    </row>
    <row r="41" spans="1:9" ht="15" customHeight="1" x14ac:dyDescent="0.25">
      <c r="A41" s="173"/>
      <c r="B41" s="174"/>
      <c r="C41" s="179" t="s">
        <v>368</v>
      </c>
      <c r="D41" s="176">
        <v>43465</v>
      </c>
      <c r="E41" s="165">
        <v>70</v>
      </c>
      <c r="F41" s="202">
        <v>70</v>
      </c>
      <c r="G41" s="156"/>
      <c r="H41" s="165"/>
      <c r="I41" s="166"/>
    </row>
    <row r="42" spans="1:9" ht="15" customHeight="1" x14ac:dyDescent="0.25">
      <c r="A42" s="173"/>
      <c r="B42" s="174"/>
      <c r="C42" s="178" t="s">
        <v>369</v>
      </c>
      <c r="D42" s="176"/>
      <c r="E42" s="165">
        <v>128</v>
      </c>
      <c r="F42" s="165">
        <v>128</v>
      </c>
      <c r="G42" s="156"/>
      <c r="H42" s="165"/>
      <c r="I42" s="166"/>
    </row>
    <row r="43" spans="1:9" ht="30" x14ac:dyDescent="0.25">
      <c r="A43" s="173"/>
      <c r="B43" s="174"/>
      <c r="C43" s="178" t="s">
        <v>370</v>
      </c>
      <c r="D43" s="176"/>
      <c r="E43" s="165">
        <v>47</v>
      </c>
      <c r="F43" s="165">
        <v>47</v>
      </c>
      <c r="G43" s="156"/>
      <c r="H43" s="165"/>
      <c r="I43" s="166"/>
    </row>
    <row r="44" spans="1:9" ht="27.6" x14ac:dyDescent="0.25">
      <c r="A44" s="173"/>
      <c r="B44" s="174"/>
      <c r="C44" s="178" t="s">
        <v>371</v>
      </c>
      <c r="D44" s="176">
        <v>43830</v>
      </c>
      <c r="E44" s="165"/>
      <c r="F44" s="202"/>
      <c r="G44" s="156">
        <v>368</v>
      </c>
      <c r="H44" s="156">
        <v>300</v>
      </c>
      <c r="I44" s="166"/>
    </row>
    <row r="45" spans="1:9" s="172" customFormat="1" ht="13.9" x14ac:dyDescent="0.25">
      <c r="A45" s="158"/>
      <c r="B45" s="159"/>
      <c r="C45" s="181" t="s">
        <v>372</v>
      </c>
      <c r="D45" s="182">
        <v>43830</v>
      </c>
      <c r="E45" s="162"/>
      <c r="F45" s="183"/>
      <c r="G45" s="155"/>
      <c r="H45" s="155">
        <v>100</v>
      </c>
      <c r="I45" s="163"/>
    </row>
    <row r="46" spans="1:9" s="172" customFormat="1" ht="13.9" x14ac:dyDescent="0.25">
      <c r="A46" s="158"/>
      <c r="B46" s="159"/>
      <c r="C46" s="181" t="s">
        <v>373</v>
      </c>
      <c r="D46" s="182">
        <v>43830</v>
      </c>
      <c r="E46" s="162"/>
      <c r="F46" s="183"/>
      <c r="G46" s="155"/>
      <c r="H46" s="155">
        <v>31</v>
      </c>
      <c r="I46" s="163"/>
    </row>
    <row r="47" spans="1:9" ht="30" x14ac:dyDescent="0.25">
      <c r="A47" s="173"/>
      <c r="B47" s="174"/>
      <c r="C47" s="164" t="s">
        <v>361</v>
      </c>
      <c r="D47" s="161"/>
      <c r="E47" s="165"/>
      <c r="F47" s="184"/>
      <c r="G47" s="165">
        <v>132</v>
      </c>
      <c r="H47" s="165">
        <v>154</v>
      </c>
      <c r="I47" s="166"/>
    </row>
    <row r="48" spans="1:9" ht="45" x14ac:dyDescent="0.25">
      <c r="A48" s="173"/>
      <c r="B48" s="174"/>
      <c r="C48" s="177" t="s">
        <v>374</v>
      </c>
      <c r="D48" s="176">
        <v>43677</v>
      </c>
      <c r="E48" s="165"/>
      <c r="F48" s="156"/>
      <c r="G48" s="165">
        <v>110</v>
      </c>
      <c r="H48" s="165">
        <v>110</v>
      </c>
      <c r="I48" s="166"/>
    </row>
    <row r="49" spans="1:9" ht="13.9" x14ac:dyDescent="0.25">
      <c r="A49" s="173"/>
      <c r="B49" s="174"/>
      <c r="C49" s="177" t="s">
        <v>375</v>
      </c>
      <c r="D49" s="176">
        <v>43585</v>
      </c>
      <c r="E49" s="165"/>
      <c r="F49" s="156"/>
      <c r="G49" s="165">
        <v>22</v>
      </c>
      <c r="H49" s="165">
        <v>44</v>
      </c>
      <c r="I49" s="166"/>
    </row>
    <row r="50" spans="1:9" ht="42.75" customHeight="1" x14ac:dyDescent="0.25">
      <c r="A50" s="173"/>
      <c r="B50" s="174"/>
      <c r="C50" s="164" t="s">
        <v>362</v>
      </c>
      <c r="D50" s="161"/>
      <c r="E50" s="165"/>
      <c r="F50" s="156"/>
      <c r="G50" s="165"/>
      <c r="H50" s="165"/>
      <c r="I50" s="166"/>
    </row>
    <row r="51" spans="1:9" s="172" customFormat="1" ht="14.25" x14ac:dyDescent="0.2">
      <c r="A51" s="158"/>
      <c r="B51" s="159">
        <v>4</v>
      </c>
      <c r="C51" s="160" t="s">
        <v>376</v>
      </c>
      <c r="D51" s="175"/>
      <c r="E51" s="162">
        <v>160</v>
      </c>
      <c r="F51" s="162">
        <v>160</v>
      </c>
      <c r="G51" s="162">
        <v>165</v>
      </c>
      <c r="H51" s="162">
        <v>80</v>
      </c>
      <c r="I51" s="163">
        <v>0</v>
      </c>
    </row>
    <row r="52" spans="1:9" ht="15" customHeight="1" x14ac:dyDescent="0.25">
      <c r="A52" s="173"/>
      <c r="B52" s="159"/>
      <c r="C52" s="160" t="s">
        <v>377</v>
      </c>
      <c r="D52" s="176">
        <v>43830</v>
      </c>
      <c r="E52" s="165">
        <v>160</v>
      </c>
      <c r="F52" s="156">
        <v>160</v>
      </c>
      <c r="G52" s="165">
        <v>165</v>
      </c>
      <c r="H52" s="165">
        <v>80</v>
      </c>
      <c r="I52" s="166"/>
    </row>
    <row r="53" spans="1:9" ht="28.5" x14ac:dyDescent="0.25">
      <c r="A53" s="173"/>
      <c r="B53" s="185">
        <v>5</v>
      </c>
      <c r="C53" s="168" t="s">
        <v>378</v>
      </c>
      <c r="D53" s="186"/>
      <c r="E53" s="187"/>
      <c r="F53" s="187"/>
      <c r="G53" s="165"/>
      <c r="H53" s="165"/>
      <c r="I53" s="166"/>
    </row>
    <row r="54" spans="1:9" ht="15" customHeight="1" x14ac:dyDescent="0.25">
      <c r="A54" s="173"/>
      <c r="B54" s="174"/>
      <c r="C54" s="160" t="s">
        <v>379</v>
      </c>
      <c r="D54" s="161"/>
      <c r="E54" s="165"/>
      <c r="F54" s="165"/>
      <c r="G54" s="165"/>
      <c r="H54" s="165"/>
      <c r="I54" s="166"/>
    </row>
    <row r="55" spans="1:9" ht="14.45" thickBot="1" x14ac:dyDescent="0.3">
      <c r="A55" s="188"/>
      <c r="B55" s="189"/>
      <c r="C55" s="190" t="s">
        <v>380</v>
      </c>
      <c r="D55" s="191"/>
      <c r="E55" s="192"/>
      <c r="F55" s="192"/>
      <c r="G55" s="192"/>
      <c r="H55" s="192"/>
      <c r="I55" s="193"/>
    </row>
    <row r="58" spans="1:9" ht="13.9" x14ac:dyDescent="0.25">
      <c r="C58" s="203" t="s">
        <v>101</v>
      </c>
      <c r="D58" s="198"/>
      <c r="E58" s="198"/>
      <c r="F58" s="199" t="s">
        <v>102</v>
      </c>
      <c r="G58" s="199"/>
    </row>
    <row r="59" spans="1:9" ht="15" customHeight="1" x14ac:dyDescent="0.25">
      <c r="C59" s="203" t="s">
        <v>103</v>
      </c>
      <c r="D59" s="198"/>
      <c r="E59" s="198"/>
      <c r="F59" s="199" t="s">
        <v>104</v>
      </c>
      <c r="G59" s="199"/>
    </row>
  </sheetData>
  <mergeCells count="7">
    <mergeCell ref="A7:H7"/>
    <mergeCell ref="A10:A11"/>
    <mergeCell ref="B10:B11"/>
    <mergeCell ref="C10:C11"/>
    <mergeCell ref="D10:D11"/>
    <mergeCell ref="E10:F10"/>
    <mergeCell ref="G10:I10"/>
  </mergeCells>
  <pageMargins left="0.11811023622047245" right="0.11811023622047245" top="0.15748031496062992" bottom="0.15748031496062992" header="0.31496062992125984" footer="0.31496062992125984"/>
  <pageSetup paperSize="9" scale="72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4"/>
  <sheetViews>
    <sheetView view="pageBreakPreview" topLeftCell="A10" zoomScale="60" zoomScaleNormal="100" workbookViewId="0">
      <selection activeCell="M35" sqref="M35"/>
    </sheetView>
  </sheetViews>
  <sheetFormatPr defaultColWidth="9.28515625" defaultRowHeight="15" outlineLevelCol="1" x14ac:dyDescent="0.25"/>
  <cols>
    <col min="1" max="1" width="7.7109375" style="206" customWidth="1"/>
    <col min="2" max="2" width="33" style="206" customWidth="1"/>
    <col min="3" max="3" width="11" style="206" customWidth="1"/>
    <col min="4" max="4" width="10.28515625" style="206" customWidth="1"/>
    <col min="5" max="5" width="10.140625" style="206" customWidth="1"/>
    <col min="6" max="6" width="13.7109375" style="206" customWidth="1" outlineLevel="1"/>
    <col min="7" max="7" width="14.7109375" style="208" customWidth="1"/>
    <col min="8" max="9" width="11.42578125" style="209" bestFit="1" customWidth="1"/>
    <col min="10" max="10" width="12.7109375" style="209" bestFit="1" customWidth="1"/>
    <col min="11" max="256" width="9.28515625" style="206"/>
    <col min="257" max="257" width="7.7109375" style="206" customWidth="1"/>
    <col min="258" max="258" width="33" style="206" customWidth="1"/>
    <col min="259" max="259" width="11" style="206" customWidth="1"/>
    <col min="260" max="260" width="10.28515625" style="206" customWidth="1"/>
    <col min="261" max="261" width="10.140625" style="206" customWidth="1"/>
    <col min="262" max="262" width="13.7109375" style="206" customWidth="1"/>
    <col min="263" max="263" width="14.7109375" style="206" customWidth="1"/>
    <col min="264" max="265" width="11.42578125" style="206" bestFit="1" customWidth="1"/>
    <col min="266" max="266" width="12.7109375" style="206" bestFit="1" customWidth="1"/>
    <col min="267" max="512" width="9.28515625" style="206"/>
    <col min="513" max="513" width="7.7109375" style="206" customWidth="1"/>
    <col min="514" max="514" width="33" style="206" customWidth="1"/>
    <col min="515" max="515" width="11" style="206" customWidth="1"/>
    <col min="516" max="516" width="10.28515625" style="206" customWidth="1"/>
    <col min="517" max="517" width="10.140625" style="206" customWidth="1"/>
    <col min="518" max="518" width="13.7109375" style="206" customWidth="1"/>
    <col min="519" max="519" width="14.7109375" style="206" customWidth="1"/>
    <col min="520" max="521" width="11.42578125" style="206" bestFit="1" customWidth="1"/>
    <col min="522" max="522" width="12.7109375" style="206" bestFit="1" customWidth="1"/>
    <col min="523" max="768" width="9.28515625" style="206"/>
    <col min="769" max="769" width="7.7109375" style="206" customWidth="1"/>
    <col min="770" max="770" width="33" style="206" customWidth="1"/>
    <col min="771" max="771" width="11" style="206" customWidth="1"/>
    <col min="772" max="772" width="10.28515625" style="206" customWidth="1"/>
    <col min="773" max="773" width="10.140625" style="206" customWidth="1"/>
    <col min="774" max="774" width="13.7109375" style="206" customWidth="1"/>
    <col min="775" max="775" width="14.7109375" style="206" customWidth="1"/>
    <col min="776" max="777" width="11.42578125" style="206" bestFit="1" customWidth="1"/>
    <col min="778" max="778" width="12.7109375" style="206" bestFit="1" customWidth="1"/>
    <col min="779" max="1024" width="9.28515625" style="206"/>
    <col min="1025" max="1025" width="7.7109375" style="206" customWidth="1"/>
    <col min="1026" max="1026" width="33" style="206" customWidth="1"/>
    <col min="1027" max="1027" width="11" style="206" customWidth="1"/>
    <col min="1028" max="1028" width="10.28515625" style="206" customWidth="1"/>
    <col min="1029" max="1029" width="10.140625" style="206" customWidth="1"/>
    <col min="1030" max="1030" width="13.7109375" style="206" customWidth="1"/>
    <col min="1031" max="1031" width="14.7109375" style="206" customWidth="1"/>
    <col min="1032" max="1033" width="11.42578125" style="206" bestFit="1" customWidth="1"/>
    <col min="1034" max="1034" width="12.7109375" style="206" bestFit="1" customWidth="1"/>
    <col min="1035" max="1280" width="9.28515625" style="206"/>
    <col min="1281" max="1281" width="7.7109375" style="206" customWidth="1"/>
    <col min="1282" max="1282" width="33" style="206" customWidth="1"/>
    <col min="1283" max="1283" width="11" style="206" customWidth="1"/>
    <col min="1284" max="1284" width="10.28515625" style="206" customWidth="1"/>
    <col min="1285" max="1285" width="10.140625" style="206" customWidth="1"/>
    <col min="1286" max="1286" width="13.7109375" style="206" customWidth="1"/>
    <col min="1287" max="1287" width="14.7109375" style="206" customWidth="1"/>
    <col min="1288" max="1289" width="11.42578125" style="206" bestFit="1" customWidth="1"/>
    <col min="1290" max="1290" width="12.7109375" style="206" bestFit="1" customWidth="1"/>
    <col min="1291" max="1536" width="9.28515625" style="206"/>
    <col min="1537" max="1537" width="7.7109375" style="206" customWidth="1"/>
    <col min="1538" max="1538" width="33" style="206" customWidth="1"/>
    <col min="1539" max="1539" width="11" style="206" customWidth="1"/>
    <col min="1540" max="1540" width="10.28515625" style="206" customWidth="1"/>
    <col min="1541" max="1541" width="10.140625" style="206" customWidth="1"/>
    <col min="1542" max="1542" width="13.7109375" style="206" customWidth="1"/>
    <col min="1543" max="1543" width="14.7109375" style="206" customWidth="1"/>
    <col min="1544" max="1545" width="11.42578125" style="206" bestFit="1" customWidth="1"/>
    <col min="1546" max="1546" width="12.7109375" style="206" bestFit="1" customWidth="1"/>
    <col min="1547" max="1792" width="9.28515625" style="206"/>
    <col min="1793" max="1793" width="7.7109375" style="206" customWidth="1"/>
    <col min="1794" max="1794" width="33" style="206" customWidth="1"/>
    <col min="1795" max="1795" width="11" style="206" customWidth="1"/>
    <col min="1796" max="1796" width="10.28515625" style="206" customWidth="1"/>
    <col min="1797" max="1797" width="10.140625" style="206" customWidth="1"/>
    <col min="1798" max="1798" width="13.7109375" style="206" customWidth="1"/>
    <col min="1799" max="1799" width="14.7109375" style="206" customWidth="1"/>
    <col min="1800" max="1801" width="11.42578125" style="206" bestFit="1" customWidth="1"/>
    <col min="1802" max="1802" width="12.7109375" style="206" bestFit="1" customWidth="1"/>
    <col min="1803" max="2048" width="9.28515625" style="206"/>
    <col min="2049" max="2049" width="7.7109375" style="206" customWidth="1"/>
    <col min="2050" max="2050" width="33" style="206" customWidth="1"/>
    <col min="2051" max="2051" width="11" style="206" customWidth="1"/>
    <col min="2052" max="2052" width="10.28515625" style="206" customWidth="1"/>
    <col min="2053" max="2053" width="10.140625" style="206" customWidth="1"/>
    <col min="2054" max="2054" width="13.7109375" style="206" customWidth="1"/>
    <col min="2055" max="2055" width="14.7109375" style="206" customWidth="1"/>
    <col min="2056" max="2057" width="11.42578125" style="206" bestFit="1" customWidth="1"/>
    <col min="2058" max="2058" width="12.7109375" style="206" bestFit="1" customWidth="1"/>
    <col min="2059" max="2304" width="9.28515625" style="206"/>
    <col min="2305" max="2305" width="7.7109375" style="206" customWidth="1"/>
    <col min="2306" max="2306" width="33" style="206" customWidth="1"/>
    <col min="2307" max="2307" width="11" style="206" customWidth="1"/>
    <col min="2308" max="2308" width="10.28515625" style="206" customWidth="1"/>
    <col min="2309" max="2309" width="10.140625" style="206" customWidth="1"/>
    <col min="2310" max="2310" width="13.7109375" style="206" customWidth="1"/>
    <col min="2311" max="2311" width="14.7109375" style="206" customWidth="1"/>
    <col min="2312" max="2313" width="11.42578125" style="206" bestFit="1" customWidth="1"/>
    <col min="2314" max="2314" width="12.7109375" style="206" bestFit="1" customWidth="1"/>
    <col min="2315" max="2560" width="9.28515625" style="206"/>
    <col min="2561" max="2561" width="7.7109375" style="206" customWidth="1"/>
    <col min="2562" max="2562" width="33" style="206" customWidth="1"/>
    <col min="2563" max="2563" width="11" style="206" customWidth="1"/>
    <col min="2564" max="2564" width="10.28515625" style="206" customWidth="1"/>
    <col min="2565" max="2565" width="10.140625" style="206" customWidth="1"/>
    <col min="2566" max="2566" width="13.7109375" style="206" customWidth="1"/>
    <col min="2567" max="2567" width="14.7109375" style="206" customWidth="1"/>
    <col min="2568" max="2569" width="11.42578125" style="206" bestFit="1" customWidth="1"/>
    <col min="2570" max="2570" width="12.7109375" style="206" bestFit="1" customWidth="1"/>
    <col min="2571" max="2816" width="9.28515625" style="206"/>
    <col min="2817" max="2817" width="7.7109375" style="206" customWidth="1"/>
    <col min="2818" max="2818" width="33" style="206" customWidth="1"/>
    <col min="2819" max="2819" width="11" style="206" customWidth="1"/>
    <col min="2820" max="2820" width="10.28515625" style="206" customWidth="1"/>
    <col min="2821" max="2821" width="10.140625" style="206" customWidth="1"/>
    <col min="2822" max="2822" width="13.7109375" style="206" customWidth="1"/>
    <col min="2823" max="2823" width="14.7109375" style="206" customWidth="1"/>
    <col min="2824" max="2825" width="11.42578125" style="206" bestFit="1" customWidth="1"/>
    <col min="2826" max="2826" width="12.7109375" style="206" bestFit="1" customWidth="1"/>
    <col min="2827" max="3072" width="9.28515625" style="206"/>
    <col min="3073" max="3073" width="7.7109375" style="206" customWidth="1"/>
    <col min="3074" max="3074" width="33" style="206" customWidth="1"/>
    <col min="3075" max="3075" width="11" style="206" customWidth="1"/>
    <col min="3076" max="3076" width="10.28515625" style="206" customWidth="1"/>
    <col min="3077" max="3077" width="10.140625" style="206" customWidth="1"/>
    <col min="3078" max="3078" width="13.7109375" style="206" customWidth="1"/>
    <col min="3079" max="3079" width="14.7109375" style="206" customWidth="1"/>
    <col min="3080" max="3081" width="11.42578125" style="206" bestFit="1" customWidth="1"/>
    <col min="3082" max="3082" width="12.7109375" style="206" bestFit="1" customWidth="1"/>
    <col min="3083" max="3328" width="9.28515625" style="206"/>
    <col min="3329" max="3329" width="7.7109375" style="206" customWidth="1"/>
    <col min="3330" max="3330" width="33" style="206" customWidth="1"/>
    <col min="3331" max="3331" width="11" style="206" customWidth="1"/>
    <col min="3332" max="3332" width="10.28515625" style="206" customWidth="1"/>
    <col min="3333" max="3333" width="10.140625" style="206" customWidth="1"/>
    <col min="3334" max="3334" width="13.7109375" style="206" customWidth="1"/>
    <col min="3335" max="3335" width="14.7109375" style="206" customWidth="1"/>
    <col min="3336" max="3337" width="11.42578125" style="206" bestFit="1" customWidth="1"/>
    <col min="3338" max="3338" width="12.7109375" style="206" bestFit="1" customWidth="1"/>
    <col min="3339" max="3584" width="9.28515625" style="206"/>
    <col min="3585" max="3585" width="7.7109375" style="206" customWidth="1"/>
    <col min="3586" max="3586" width="33" style="206" customWidth="1"/>
    <col min="3587" max="3587" width="11" style="206" customWidth="1"/>
    <col min="3588" max="3588" width="10.28515625" style="206" customWidth="1"/>
    <col min="3589" max="3589" width="10.140625" style="206" customWidth="1"/>
    <col min="3590" max="3590" width="13.7109375" style="206" customWidth="1"/>
    <col min="3591" max="3591" width="14.7109375" style="206" customWidth="1"/>
    <col min="3592" max="3593" width="11.42578125" style="206" bestFit="1" customWidth="1"/>
    <col min="3594" max="3594" width="12.7109375" style="206" bestFit="1" customWidth="1"/>
    <col min="3595" max="3840" width="9.28515625" style="206"/>
    <col min="3841" max="3841" width="7.7109375" style="206" customWidth="1"/>
    <col min="3842" max="3842" width="33" style="206" customWidth="1"/>
    <col min="3843" max="3843" width="11" style="206" customWidth="1"/>
    <col min="3844" max="3844" width="10.28515625" style="206" customWidth="1"/>
    <col min="3845" max="3845" width="10.140625" style="206" customWidth="1"/>
    <col min="3846" max="3846" width="13.7109375" style="206" customWidth="1"/>
    <col min="3847" max="3847" width="14.7109375" style="206" customWidth="1"/>
    <col min="3848" max="3849" width="11.42578125" style="206" bestFit="1" customWidth="1"/>
    <col min="3850" max="3850" width="12.7109375" style="206" bestFit="1" customWidth="1"/>
    <col min="3851" max="4096" width="9.28515625" style="206"/>
    <col min="4097" max="4097" width="7.7109375" style="206" customWidth="1"/>
    <col min="4098" max="4098" width="33" style="206" customWidth="1"/>
    <col min="4099" max="4099" width="11" style="206" customWidth="1"/>
    <col min="4100" max="4100" width="10.28515625" style="206" customWidth="1"/>
    <col min="4101" max="4101" width="10.140625" style="206" customWidth="1"/>
    <col min="4102" max="4102" width="13.7109375" style="206" customWidth="1"/>
    <col min="4103" max="4103" width="14.7109375" style="206" customWidth="1"/>
    <col min="4104" max="4105" width="11.42578125" style="206" bestFit="1" customWidth="1"/>
    <col min="4106" max="4106" width="12.7109375" style="206" bestFit="1" customWidth="1"/>
    <col min="4107" max="4352" width="9.28515625" style="206"/>
    <col min="4353" max="4353" width="7.7109375" style="206" customWidth="1"/>
    <col min="4354" max="4354" width="33" style="206" customWidth="1"/>
    <col min="4355" max="4355" width="11" style="206" customWidth="1"/>
    <col min="4356" max="4356" width="10.28515625" style="206" customWidth="1"/>
    <col min="4357" max="4357" width="10.140625" style="206" customWidth="1"/>
    <col min="4358" max="4358" width="13.7109375" style="206" customWidth="1"/>
    <col min="4359" max="4359" width="14.7109375" style="206" customWidth="1"/>
    <col min="4360" max="4361" width="11.42578125" style="206" bestFit="1" customWidth="1"/>
    <col min="4362" max="4362" width="12.7109375" style="206" bestFit="1" customWidth="1"/>
    <col min="4363" max="4608" width="9.28515625" style="206"/>
    <col min="4609" max="4609" width="7.7109375" style="206" customWidth="1"/>
    <col min="4610" max="4610" width="33" style="206" customWidth="1"/>
    <col min="4611" max="4611" width="11" style="206" customWidth="1"/>
    <col min="4612" max="4612" width="10.28515625" style="206" customWidth="1"/>
    <col min="4613" max="4613" width="10.140625" style="206" customWidth="1"/>
    <col min="4614" max="4614" width="13.7109375" style="206" customWidth="1"/>
    <col min="4615" max="4615" width="14.7109375" style="206" customWidth="1"/>
    <col min="4616" max="4617" width="11.42578125" style="206" bestFit="1" customWidth="1"/>
    <col min="4618" max="4618" width="12.7109375" style="206" bestFit="1" customWidth="1"/>
    <col min="4619" max="4864" width="9.28515625" style="206"/>
    <col min="4865" max="4865" width="7.7109375" style="206" customWidth="1"/>
    <col min="4866" max="4866" width="33" style="206" customWidth="1"/>
    <col min="4867" max="4867" width="11" style="206" customWidth="1"/>
    <col min="4868" max="4868" width="10.28515625" style="206" customWidth="1"/>
    <col min="4869" max="4869" width="10.140625" style="206" customWidth="1"/>
    <col min="4870" max="4870" width="13.7109375" style="206" customWidth="1"/>
    <col min="4871" max="4871" width="14.7109375" style="206" customWidth="1"/>
    <col min="4872" max="4873" width="11.42578125" style="206" bestFit="1" customWidth="1"/>
    <col min="4874" max="4874" width="12.7109375" style="206" bestFit="1" customWidth="1"/>
    <col min="4875" max="5120" width="9.28515625" style="206"/>
    <col min="5121" max="5121" width="7.7109375" style="206" customWidth="1"/>
    <col min="5122" max="5122" width="33" style="206" customWidth="1"/>
    <col min="5123" max="5123" width="11" style="206" customWidth="1"/>
    <col min="5124" max="5124" width="10.28515625" style="206" customWidth="1"/>
    <col min="5125" max="5125" width="10.140625" style="206" customWidth="1"/>
    <col min="5126" max="5126" width="13.7109375" style="206" customWidth="1"/>
    <col min="5127" max="5127" width="14.7109375" style="206" customWidth="1"/>
    <col min="5128" max="5129" width="11.42578125" style="206" bestFit="1" customWidth="1"/>
    <col min="5130" max="5130" width="12.7109375" style="206" bestFit="1" customWidth="1"/>
    <col min="5131" max="5376" width="9.28515625" style="206"/>
    <col min="5377" max="5377" width="7.7109375" style="206" customWidth="1"/>
    <col min="5378" max="5378" width="33" style="206" customWidth="1"/>
    <col min="5379" max="5379" width="11" style="206" customWidth="1"/>
    <col min="5380" max="5380" width="10.28515625" style="206" customWidth="1"/>
    <col min="5381" max="5381" width="10.140625" style="206" customWidth="1"/>
    <col min="5382" max="5382" width="13.7109375" style="206" customWidth="1"/>
    <col min="5383" max="5383" width="14.7109375" style="206" customWidth="1"/>
    <col min="5384" max="5385" width="11.42578125" style="206" bestFit="1" customWidth="1"/>
    <col min="5386" max="5386" width="12.7109375" style="206" bestFit="1" customWidth="1"/>
    <col min="5387" max="5632" width="9.28515625" style="206"/>
    <col min="5633" max="5633" width="7.7109375" style="206" customWidth="1"/>
    <col min="5634" max="5634" width="33" style="206" customWidth="1"/>
    <col min="5635" max="5635" width="11" style="206" customWidth="1"/>
    <col min="5636" max="5636" width="10.28515625" style="206" customWidth="1"/>
    <col min="5637" max="5637" width="10.140625" style="206" customWidth="1"/>
    <col min="5638" max="5638" width="13.7109375" style="206" customWidth="1"/>
    <col min="5639" max="5639" width="14.7109375" style="206" customWidth="1"/>
    <col min="5640" max="5641" width="11.42578125" style="206" bestFit="1" customWidth="1"/>
    <col min="5642" max="5642" width="12.7109375" style="206" bestFit="1" customWidth="1"/>
    <col min="5643" max="5888" width="9.28515625" style="206"/>
    <col min="5889" max="5889" width="7.7109375" style="206" customWidth="1"/>
    <col min="5890" max="5890" width="33" style="206" customWidth="1"/>
    <col min="5891" max="5891" width="11" style="206" customWidth="1"/>
    <col min="5892" max="5892" width="10.28515625" style="206" customWidth="1"/>
    <col min="5893" max="5893" width="10.140625" style="206" customWidth="1"/>
    <col min="5894" max="5894" width="13.7109375" style="206" customWidth="1"/>
    <col min="5895" max="5895" width="14.7109375" style="206" customWidth="1"/>
    <col min="5896" max="5897" width="11.42578125" style="206" bestFit="1" customWidth="1"/>
    <col min="5898" max="5898" width="12.7109375" style="206" bestFit="1" customWidth="1"/>
    <col min="5899" max="6144" width="9.28515625" style="206"/>
    <col min="6145" max="6145" width="7.7109375" style="206" customWidth="1"/>
    <col min="6146" max="6146" width="33" style="206" customWidth="1"/>
    <col min="6147" max="6147" width="11" style="206" customWidth="1"/>
    <col min="6148" max="6148" width="10.28515625" style="206" customWidth="1"/>
    <col min="6149" max="6149" width="10.140625" style="206" customWidth="1"/>
    <col min="6150" max="6150" width="13.7109375" style="206" customWidth="1"/>
    <col min="6151" max="6151" width="14.7109375" style="206" customWidth="1"/>
    <col min="6152" max="6153" width="11.42578125" style="206" bestFit="1" customWidth="1"/>
    <col min="6154" max="6154" width="12.7109375" style="206" bestFit="1" customWidth="1"/>
    <col min="6155" max="6400" width="9.28515625" style="206"/>
    <col min="6401" max="6401" width="7.7109375" style="206" customWidth="1"/>
    <col min="6402" max="6402" width="33" style="206" customWidth="1"/>
    <col min="6403" max="6403" width="11" style="206" customWidth="1"/>
    <col min="6404" max="6404" width="10.28515625" style="206" customWidth="1"/>
    <col min="6405" max="6405" width="10.140625" style="206" customWidth="1"/>
    <col min="6406" max="6406" width="13.7109375" style="206" customWidth="1"/>
    <col min="6407" max="6407" width="14.7109375" style="206" customWidth="1"/>
    <col min="6408" max="6409" width="11.42578125" style="206" bestFit="1" customWidth="1"/>
    <col min="6410" max="6410" width="12.7109375" style="206" bestFit="1" customWidth="1"/>
    <col min="6411" max="6656" width="9.28515625" style="206"/>
    <col min="6657" max="6657" width="7.7109375" style="206" customWidth="1"/>
    <col min="6658" max="6658" width="33" style="206" customWidth="1"/>
    <col min="6659" max="6659" width="11" style="206" customWidth="1"/>
    <col min="6660" max="6660" width="10.28515625" style="206" customWidth="1"/>
    <col min="6661" max="6661" width="10.140625" style="206" customWidth="1"/>
    <col min="6662" max="6662" width="13.7109375" style="206" customWidth="1"/>
    <col min="6663" max="6663" width="14.7109375" style="206" customWidth="1"/>
    <col min="6664" max="6665" width="11.42578125" style="206" bestFit="1" customWidth="1"/>
    <col min="6666" max="6666" width="12.7109375" style="206" bestFit="1" customWidth="1"/>
    <col min="6667" max="6912" width="9.28515625" style="206"/>
    <col min="6913" max="6913" width="7.7109375" style="206" customWidth="1"/>
    <col min="6914" max="6914" width="33" style="206" customWidth="1"/>
    <col min="6915" max="6915" width="11" style="206" customWidth="1"/>
    <col min="6916" max="6916" width="10.28515625" style="206" customWidth="1"/>
    <col min="6917" max="6917" width="10.140625" style="206" customWidth="1"/>
    <col min="6918" max="6918" width="13.7109375" style="206" customWidth="1"/>
    <col min="6919" max="6919" width="14.7109375" style="206" customWidth="1"/>
    <col min="6920" max="6921" width="11.42578125" style="206" bestFit="1" customWidth="1"/>
    <col min="6922" max="6922" width="12.7109375" style="206" bestFit="1" customWidth="1"/>
    <col min="6923" max="7168" width="9.28515625" style="206"/>
    <col min="7169" max="7169" width="7.7109375" style="206" customWidth="1"/>
    <col min="7170" max="7170" width="33" style="206" customWidth="1"/>
    <col min="7171" max="7171" width="11" style="206" customWidth="1"/>
    <col min="7172" max="7172" width="10.28515625" style="206" customWidth="1"/>
    <col min="7173" max="7173" width="10.140625" style="206" customWidth="1"/>
    <col min="7174" max="7174" width="13.7109375" style="206" customWidth="1"/>
    <col min="7175" max="7175" width="14.7109375" style="206" customWidth="1"/>
    <col min="7176" max="7177" width="11.42578125" style="206" bestFit="1" customWidth="1"/>
    <col min="7178" max="7178" width="12.7109375" style="206" bestFit="1" customWidth="1"/>
    <col min="7179" max="7424" width="9.28515625" style="206"/>
    <col min="7425" max="7425" width="7.7109375" style="206" customWidth="1"/>
    <col min="7426" max="7426" width="33" style="206" customWidth="1"/>
    <col min="7427" max="7427" width="11" style="206" customWidth="1"/>
    <col min="7428" max="7428" width="10.28515625" style="206" customWidth="1"/>
    <col min="7429" max="7429" width="10.140625" style="206" customWidth="1"/>
    <col min="7430" max="7430" width="13.7109375" style="206" customWidth="1"/>
    <col min="7431" max="7431" width="14.7109375" style="206" customWidth="1"/>
    <col min="7432" max="7433" width="11.42578125" style="206" bestFit="1" customWidth="1"/>
    <col min="7434" max="7434" width="12.7109375" style="206" bestFit="1" customWidth="1"/>
    <col min="7435" max="7680" width="9.28515625" style="206"/>
    <col min="7681" max="7681" width="7.7109375" style="206" customWidth="1"/>
    <col min="7682" max="7682" width="33" style="206" customWidth="1"/>
    <col min="7683" max="7683" width="11" style="206" customWidth="1"/>
    <col min="7684" max="7684" width="10.28515625" style="206" customWidth="1"/>
    <col min="7685" max="7685" width="10.140625" style="206" customWidth="1"/>
    <col min="7686" max="7686" width="13.7109375" style="206" customWidth="1"/>
    <col min="7687" max="7687" width="14.7109375" style="206" customWidth="1"/>
    <col min="7688" max="7689" width="11.42578125" style="206" bestFit="1" customWidth="1"/>
    <col min="7690" max="7690" width="12.7109375" style="206" bestFit="1" customWidth="1"/>
    <col min="7691" max="7936" width="9.28515625" style="206"/>
    <col min="7937" max="7937" width="7.7109375" style="206" customWidth="1"/>
    <col min="7938" max="7938" width="33" style="206" customWidth="1"/>
    <col min="7939" max="7939" width="11" style="206" customWidth="1"/>
    <col min="7940" max="7940" width="10.28515625" style="206" customWidth="1"/>
    <col min="7941" max="7941" width="10.140625" style="206" customWidth="1"/>
    <col min="7942" max="7942" width="13.7109375" style="206" customWidth="1"/>
    <col min="7943" max="7943" width="14.7109375" style="206" customWidth="1"/>
    <col min="7944" max="7945" width="11.42578125" style="206" bestFit="1" customWidth="1"/>
    <col min="7946" max="7946" width="12.7109375" style="206" bestFit="1" customWidth="1"/>
    <col min="7947" max="8192" width="9.28515625" style="206"/>
    <col min="8193" max="8193" width="7.7109375" style="206" customWidth="1"/>
    <col min="8194" max="8194" width="33" style="206" customWidth="1"/>
    <col min="8195" max="8195" width="11" style="206" customWidth="1"/>
    <col min="8196" max="8196" width="10.28515625" style="206" customWidth="1"/>
    <col min="8197" max="8197" width="10.140625" style="206" customWidth="1"/>
    <col min="8198" max="8198" width="13.7109375" style="206" customWidth="1"/>
    <col min="8199" max="8199" width="14.7109375" style="206" customWidth="1"/>
    <col min="8200" max="8201" width="11.42578125" style="206" bestFit="1" customWidth="1"/>
    <col min="8202" max="8202" width="12.7109375" style="206" bestFit="1" customWidth="1"/>
    <col min="8203" max="8448" width="9.28515625" style="206"/>
    <col min="8449" max="8449" width="7.7109375" style="206" customWidth="1"/>
    <col min="8450" max="8450" width="33" style="206" customWidth="1"/>
    <col min="8451" max="8451" width="11" style="206" customWidth="1"/>
    <col min="8452" max="8452" width="10.28515625" style="206" customWidth="1"/>
    <col min="8453" max="8453" width="10.140625" style="206" customWidth="1"/>
    <col min="8454" max="8454" width="13.7109375" style="206" customWidth="1"/>
    <col min="8455" max="8455" width="14.7109375" style="206" customWidth="1"/>
    <col min="8456" max="8457" width="11.42578125" style="206" bestFit="1" customWidth="1"/>
    <col min="8458" max="8458" width="12.7109375" style="206" bestFit="1" customWidth="1"/>
    <col min="8459" max="8704" width="9.28515625" style="206"/>
    <col min="8705" max="8705" width="7.7109375" style="206" customWidth="1"/>
    <col min="8706" max="8706" width="33" style="206" customWidth="1"/>
    <col min="8707" max="8707" width="11" style="206" customWidth="1"/>
    <col min="8708" max="8708" width="10.28515625" style="206" customWidth="1"/>
    <col min="8709" max="8709" width="10.140625" style="206" customWidth="1"/>
    <col min="8710" max="8710" width="13.7109375" style="206" customWidth="1"/>
    <col min="8711" max="8711" width="14.7109375" style="206" customWidth="1"/>
    <col min="8712" max="8713" width="11.42578125" style="206" bestFit="1" customWidth="1"/>
    <col min="8714" max="8714" width="12.7109375" style="206" bestFit="1" customWidth="1"/>
    <col min="8715" max="8960" width="9.28515625" style="206"/>
    <col min="8961" max="8961" width="7.7109375" style="206" customWidth="1"/>
    <col min="8962" max="8962" width="33" style="206" customWidth="1"/>
    <col min="8963" max="8963" width="11" style="206" customWidth="1"/>
    <col min="8964" max="8964" width="10.28515625" style="206" customWidth="1"/>
    <col min="8965" max="8965" width="10.140625" style="206" customWidth="1"/>
    <col min="8966" max="8966" width="13.7109375" style="206" customWidth="1"/>
    <col min="8967" max="8967" width="14.7109375" style="206" customWidth="1"/>
    <col min="8968" max="8969" width="11.42578125" style="206" bestFit="1" customWidth="1"/>
    <col min="8970" max="8970" width="12.7109375" style="206" bestFit="1" customWidth="1"/>
    <col min="8971" max="9216" width="9.28515625" style="206"/>
    <col min="9217" max="9217" width="7.7109375" style="206" customWidth="1"/>
    <col min="9218" max="9218" width="33" style="206" customWidth="1"/>
    <col min="9219" max="9219" width="11" style="206" customWidth="1"/>
    <col min="9220" max="9220" width="10.28515625" style="206" customWidth="1"/>
    <col min="9221" max="9221" width="10.140625" style="206" customWidth="1"/>
    <col min="9222" max="9222" width="13.7109375" style="206" customWidth="1"/>
    <col min="9223" max="9223" width="14.7109375" style="206" customWidth="1"/>
    <col min="9224" max="9225" width="11.42578125" style="206" bestFit="1" customWidth="1"/>
    <col min="9226" max="9226" width="12.7109375" style="206" bestFit="1" customWidth="1"/>
    <col min="9227" max="9472" width="9.28515625" style="206"/>
    <col min="9473" max="9473" width="7.7109375" style="206" customWidth="1"/>
    <col min="9474" max="9474" width="33" style="206" customWidth="1"/>
    <col min="9475" max="9475" width="11" style="206" customWidth="1"/>
    <col min="9476" max="9476" width="10.28515625" style="206" customWidth="1"/>
    <col min="9477" max="9477" width="10.140625" style="206" customWidth="1"/>
    <col min="9478" max="9478" width="13.7109375" style="206" customWidth="1"/>
    <col min="9479" max="9479" width="14.7109375" style="206" customWidth="1"/>
    <col min="9480" max="9481" width="11.42578125" style="206" bestFit="1" customWidth="1"/>
    <col min="9482" max="9482" width="12.7109375" style="206" bestFit="1" customWidth="1"/>
    <col min="9483" max="9728" width="9.28515625" style="206"/>
    <col min="9729" max="9729" width="7.7109375" style="206" customWidth="1"/>
    <col min="9730" max="9730" width="33" style="206" customWidth="1"/>
    <col min="9731" max="9731" width="11" style="206" customWidth="1"/>
    <col min="9732" max="9732" width="10.28515625" style="206" customWidth="1"/>
    <col min="9733" max="9733" width="10.140625" style="206" customWidth="1"/>
    <col min="9734" max="9734" width="13.7109375" style="206" customWidth="1"/>
    <col min="9735" max="9735" width="14.7109375" style="206" customWidth="1"/>
    <col min="9736" max="9737" width="11.42578125" style="206" bestFit="1" customWidth="1"/>
    <col min="9738" max="9738" width="12.7109375" style="206" bestFit="1" customWidth="1"/>
    <col min="9739" max="9984" width="9.28515625" style="206"/>
    <col min="9985" max="9985" width="7.7109375" style="206" customWidth="1"/>
    <col min="9986" max="9986" width="33" style="206" customWidth="1"/>
    <col min="9987" max="9987" width="11" style="206" customWidth="1"/>
    <col min="9988" max="9988" width="10.28515625" style="206" customWidth="1"/>
    <col min="9989" max="9989" width="10.140625" style="206" customWidth="1"/>
    <col min="9990" max="9990" width="13.7109375" style="206" customWidth="1"/>
    <col min="9991" max="9991" width="14.7109375" style="206" customWidth="1"/>
    <col min="9992" max="9993" width="11.42578125" style="206" bestFit="1" customWidth="1"/>
    <col min="9994" max="9994" width="12.7109375" style="206" bestFit="1" customWidth="1"/>
    <col min="9995" max="10240" width="9.28515625" style="206"/>
    <col min="10241" max="10241" width="7.7109375" style="206" customWidth="1"/>
    <col min="10242" max="10242" width="33" style="206" customWidth="1"/>
    <col min="10243" max="10243" width="11" style="206" customWidth="1"/>
    <col min="10244" max="10244" width="10.28515625" style="206" customWidth="1"/>
    <col min="10245" max="10245" width="10.140625" style="206" customWidth="1"/>
    <col min="10246" max="10246" width="13.7109375" style="206" customWidth="1"/>
    <col min="10247" max="10247" width="14.7109375" style="206" customWidth="1"/>
    <col min="10248" max="10249" width="11.42578125" style="206" bestFit="1" customWidth="1"/>
    <col min="10250" max="10250" width="12.7109375" style="206" bestFit="1" customWidth="1"/>
    <col min="10251" max="10496" width="9.28515625" style="206"/>
    <col min="10497" max="10497" width="7.7109375" style="206" customWidth="1"/>
    <col min="10498" max="10498" width="33" style="206" customWidth="1"/>
    <col min="10499" max="10499" width="11" style="206" customWidth="1"/>
    <col min="10500" max="10500" width="10.28515625" style="206" customWidth="1"/>
    <col min="10501" max="10501" width="10.140625" style="206" customWidth="1"/>
    <col min="10502" max="10502" width="13.7109375" style="206" customWidth="1"/>
    <col min="10503" max="10503" width="14.7109375" style="206" customWidth="1"/>
    <col min="10504" max="10505" width="11.42578125" style="206" bestFit="1" customWidth="1"/>
    <col min="10506" max="10506" width="12.7109375" style="206" bestFit="1" customWidth="1"/>
    <col min="10507" max="10752" width="9.28515625" style="206"/>
    <col min="10753" max="10753" width="7.7109375" style="206" customWidth="1"/>
    <col min="10754" max="10754" width="33" style="206" customWidth="1"/>
    <col min="10755" max="10755" width="11" style="206" customWidth="1"/>
    <col min="10756" max="10756" width="10.28515625" style="206" customWidth="1"/>
    <col min="10757" max="10757" width="10.140625" style="206" customWidth="1"/>
    <col min="10758" max="10758" width="13.7109375" style="206" customWidth="1"/>
    <col min="10759" max="10759" width="14.7109375" style="206" customWidth="1"/>
    <col min="10760" max="10761" width="11.42578125" style="206" bestFit="1" customWidth="1"/>
    <col min="10762" max="10762" width="12.7109375" style="206" bestFit="1" customWidth="1"/>
    <col min="10763" max="11008" width="9.28515625" style="206"/>
    <col min="11009" max="11009" width="7.7109375" style="206" customWidth="1"/>
    <col min="11010" max="11010" width="33" style="206" customWidth="1"/>
    <col min="11011" max="11011" width="11" style="206" customWidth="1"/>
    <col min="11012" max="11012" width="10.28515625" style="206" customWidth="1"/>
    <col min="11013" max="11013" width="10.140625" style="206" customWidth="1"/>
    <col min="11014" max="11014" width="13.7109375" style="206" customWidth="1"/>
    <col min="11015" max="11015" width="14.7109375" style="206" customWidth="1"/>
    <col min="11016" max="11017" width="11.42578125" style="206" bestFit="1" customWidth="1"/>
    <col min="11018" max="11018" width="12.7109375" style="206" bestFit="1" customWidth="1"/>
    <col min="11019" max="11264" width="9.28515625" style="206"/>
    <col min="11265" max="11265" width="7.7109375" style="206" customWidth="1"/>
    <col min="11266" max="11266" width="33" style="206" customWidth="1"/>
    <col min="11267" max="11267" width="11" style="206" customWidth="1"/>
    <col min="11268" max="11268" width="10.28515625" style="206" customWidth="1"/>
    <col min="11269" max="11269" width="10.140625" style="206" customWidth="1"/>
    <col min="11270" max="11270" width="13.7109375" style="206" customWidth="1"/>
    <col min="11271" max="11271" width="14.7109375" style="206" customWidth="1"/>
    <col min="11272" max="11273" width="11.42578125" style="206" bestFit="1" customWidth="1"/>
    <col min="11274" max="11274" width="12.7109375" style="206" bestFit="1" customWidth="1"/>
    <col min="11275" max="11520" width="9.28515625" style="206"/>
    <col min="11521" max="11521" width="7.7109375" style="206" customWidth="1"/>
    <col min="11522" max="11522" width="33" style="206" customWidth="1"/>
    <col min="11523" max="11523" width="11" style="206" customWidth="1"/>
    <col min="11524" max="11524" width="10.28515625" style="206" customWidth="1"/>
    <col min="11525" max="11525" width="10.140625" style="206" customWidth="1"/>
    <col min="11526" max="11526" width="13.7109375" style="206" customWidth="1"/>
    <col min="11527" max="11527" width="14.7109375" style="206" customWidth="1"/>
    <col min="11528" max="11529" width="11.42578125" style="206" bestFit="1" customWidth="1"/>
    <col min="11530" max="11530" width="12.7109375" style="206" bestFit="1" customWidth="1"/>
    <col min="11531" max="11776" width="9.28515625" style="206"/>
    <col min="11777" max="11777" width="7.7109375" style="206" customWidth="1"/>
    <col min="11778" max="11778" width="33" style="206" customWidth="1"/>
    <col min="11779" max="11779" width="11" style="206" customWidth="1"/>
    <col min="11780" max="11780" width="10.28515625" style="206" customWidth="1"/>
    <col min="11781" max="11781" width="10.140625" style="206" customWidth="1"/>
    <col min="11782" max="11782" width="13.7109375" style="206" customWidth="1"/>
    <col min="11783" max="11783" width="14.7109375" style="206" customWidth="1"/>
    <col min="11784" max="11785" width="11.42578125" style="206" bestFit="1" customWidth="1"/>
    <col min="11786" max="11786" width="12.7109375" style="206" bestFit="1" customWidth="1"/>
    <col min="11787" max="12032" width="9.28515625" style="206"/>
    <col min="12033" max="12033" width="7.7109375" style="206" customWidth="1"/>
    <col min="12034" max="12034" width="33" style="206" customWidth="1"/>
    <col min="12035" max="12035" width="11" style="206" customWidth="1"/>
    <col min="12036" max="12036" width="10.28515625" style="206" customWidth="1"/>
    <col min="12037" max="12037" width="10.140625" style="206" customWidth="1"/>
    <col min="12038" max="12038" width="13.7109375" style="206" customWidth="1"/>
    <col min="12039" max="12039" width="14.7109375" style="206" customWidth="1"/>
    <col min="12040" max="12041" width="11.42578125" style="206" bestFit="1" customWidth="1"/>
    <col min="12042" max="12042" width="12.7109375" style="206" bestFit="1" customWidth="1"/>
    <col min="12043" max="12288" width="9.28515625" style="206"/>
    <col min="12289" max="12289" width="7.7109375" style="206" customWidth="1"/>
    <col min="12290" max="12290" width="33" style="206" customWidth="1"/>
    <col min="12291" max="12291" width="11" style="206" customWidth="1"/>
    <col min="12292" max="12292" width="10.28515625" style="206" customWidth="1"/>
    <col min="12293" max="12293" width="10.140625" style="206" customWidth="1"/>
    <col min="12294" max="12294" width="13.7109375" style="206" customWidth="1"/>
    <col min="12295" max="12295" width="14.7109375" style="206" customWidth="1"/>
    <col min="12296" max="12297" width="11.42578125" style="206" bestFit="1" customWidth="1"/>
    <col min="12298" max="12298" width="12.7109375" style="206" bestFit="1" customWidth="1"/>
    <col min="12299" max="12544" width="9.28515625" style="206"/>
    <col min="12545" max="12545" width="7.7109375" style="206" customWidth="1"/>
    <col min="12546" max="12546" width="33" style="206" customWidth="1"/>
    <col min="12547" max="12547" width="11" style="206" customWidth="1"/>
    <col min="12548" max="12548" width="10.28515625" style="206" customWidth="1"/>
    <col min="12549" max="12549" width="10.140625" style="206" customWidth="1"/>
    <col min="12550" max="12550" width="13.7109375" style="206" customWidth="1"/>
    <col min="12551" max="12551" width="14.7109375" style="206" customWidth="1"/>
    <col min="12552" max="12553" width="11.42578125" style="206" bestFit="1" customWidth="1"/>
    <col min="12554" max="12554" width="12.7109375" style="206" bestFit="1" customWidth="1"/>
    <col min="12555" max="12800" width="9.28515625" style="206"/>
    <col min="12801" max="12801" width="7.7109375" style="206" customWidth="1"/>
    <col min="12802" max="12802" width="33" style="206" customWidth="1"/>
    <col min="12803" max="12803" width="11" style="206" customWidth="1"/>
    <col min="12804" max="12804" width="10.28515625" style="206" customWidth="1"/>
    <col min="12805" max="12805" width="10.140625" style="206" customWidth="1"/>
    <col min="12806" max="12806" width="13.7109375" style="206" customWidth="1"/>
    <col min="12807" max="12807" width="14.7109375" style="206" customWidth="1"/>
    <col min="12808" max="12809" width="11.42578125" style="206" bestFit="1" customWidth="1"/>
    <col min="12810" max="12810" width="12.7109375" style="206" bestFit="1" customWidth="1"/>
    <col min="12811" max="13056" width="9.28515625" style="206"/>
    <col min="13057" max="13057" width="7.7109375" style="206" customWidth="1"/>
    <col min="13058" max="13058" width="33" style="206" customWidth="1"/>
    <col min="13059" max="13059" width="11" style="206" customWidth="1"/>
    <col min="13060" max="13060" width="10.28515625" style="206" customWidth="1"/>
    <col min="13061" max="13061" width="10.140625" style="206" customWidth="1"/>
    <col min="13062" max="13062" width="13.7109375" style="206" customWidth="1"/>
    <col min="13063" max="13063" width="14.7109375" style="206" customWidth="1"/>
    <col min="13064" max="13065" width="11.42578125" style="206" bestFit="1" customWidth="1"/>
    <col min="13066" max="13066" width="12.7109375" style="206" bestFit="1" customWidth="1"/>
    <col min="13067" max="13312" width="9.28515625" style="206"/>
    <col min="13313" max="13313" width="7.7109375" style="206" customWidth="1"/>
    <col min="13314" max="13314" width="33" style="206" customWidth="1"/>
    <col min="13315" max="13315" width="11" style="206" customWidth="1"/>
    <col min="13316" max="13316" width="10.28515625" style="206" customWidth="1"/>
    <col min="13317" max="13317" width="10.140625" style="206" customWidth="1"/>
    <col min="13318" max="13318" width="13.7109375" style="206" customWidth="1"/>
    <col min="13319" max="13319" width="14.7109375" style="206" customWidth="1"/>
    <col min="13320" max="13321" width="11.42578125" style="206" bestFit="1" customWidth="1"/>
    <col min="13322" max="13322" width="12.7109375" style="206" bestFit="1" customWidth="1"/>
    <col min="13323" max="13568" width="9.28515625" style="206"/>
    <col min="13569" max="13569" width="7.7109375" style="206" customWidth="1"/>
    <col min="13570" max="13570" width="33" style="206" customWidth="1"/>
    <col min="13571" max="13571" width="11" style="206" customWidth="1"/>
    <col min="13572" max="13572" width="10.28515625" style="206" customWidth="1"/>
    <col min="13573" max="13573" width="10.140625" style="206" customWidth="1"/>
    <col min="13574" max="13574" width="13.7109375" style="206" customWidth="1"/>
    <col min="13575" max="13575" width="14.7109375" style="206" customWidth="1"/>
    <col min="13576" max="13577" width="11.42578125" style="206" bestFit="1" customWidth="1"/>
    <col min="13578" max="13578" width="12.7109375" style="206" bestFit="1" customWidth="1"/>
    <col min="13579" max="13824" width="9.28515625" style="206"/>
    <col min="13825" max="13825" width="7.7109375" style="206" customWidth="1"/>
    <col min="13826" max="13826" width="33" style="206" customWidth="1"/>
    <col min="13827" max="13827" width="11" style="206" customWidth="1"/>
    <col min="13828" max="13828" width="10.28515625" style="206" customWidth="1"/>
    <col min="13829" max="13829" width="10.140625" style="206" customWidth="1"/>
    <col min="13830" max="13830" width="13.7109375" style="206" customWidth="1"/>
    <col min="13831" max="13831" width="14.7109375" style="206" customWidth="1"/>
    <col min="13832" max="13833" width="11.42578125" style="206" bestFit="1" customWidth="1"/>
    <col min="13834" max="13834" width="12.7109375" style="206" bestFit="1" customWidth="1"/>
    <col min="13835" max="14080" width="9.28515625" style="206"/>
    <col min="14081" max="14081" width="7.7109375" style="206" customWidth="1"/>
    <col min="14082" max="14082" width="33" style="206" customWidth="1"/>
    <col min="14083" max="14083" width="11" style="206" customWidth="1"/>
    <col min="14084" max="14084" width="10.28515625" style="206" customWidth="1"/>
    <col min="14085" max="14085" width="10.140625" style="206" customWidth="1"/>
    <col min="14086" max="14086" width="13.7109375" style="206" customWidth="1"/>
    <col min="14087" max="14087" width="14.7109375" style="206" customWidth="1"/>
    <col min="14088" max="14089" width="11.42578125" style="206" bestFit="1" customWidth="1"/>
    <col min="14090" max="14090" width="12.7109375" style="206" bestFit="1" customWidth="1"/>
    <col min="14091" max="14336" width="9.28515625" style="206"/>
    <col min="14337" max="14337" width="7.7109375" style="206" customWidth="1"/>
    <col min="14338" max="14338" width="33" style="206" customWidth="1"/>
    <col min="14339" max="14339" width="11" style="206" customWidth="1"/>
    <col min="14340" max="14340" width="10.28515625" style="206" customWidth="1"/>
    <col min="14341" max="14341" width="10.140625" style="206" customWidth="1"/>
    <col min="14342" max="14342" width="13.7109375" style="206" customWidth="1"/>
    <col min="14343" max="14343" width="14.7109375" style="206" customWidth="1"/>
    <col min="14344" max="14345" width="11.42578125" style="206" bestFit="1" customWidth="1"/>
    <col min="14346" max="14346" width="12.7109375" style="206" bestFit="1" customWidth="1"/>
    <col min="14347" max="14592" width="9.28515625" style="206"/>
    <col min="14593" max="14593" width="7.7109375" style="206" customWidth="1"/>
    <col min="14594" max="14594" width="33" style="206" customWidth="1"/>
    <col min="14595" max="14595" width="11" style="206" customWidth="1"/>
    <col min="14596" max="14596" width="10.28515625" style="206" customWidth="1"/>
    <col min="14597" max="14597" width="10.140625" style="206" customWidth="1"/>
    <col min="14598" max="14598" width="13.7109375" style="206" customWidth="1"/>
    <col min="14599" max="14599" width="14.7109375" style="206" customWidth="1"/>
    <col min="14600" max="14601" width="11.42578125" style="206" bestFit="1" customWidth="1"/>
    <col min="14602" max="14602" width="12.7109375" style="206" bestFit="1" customWidth="1"/>
    <col min="14603" max="14848" width="9.28515625" style="206"/>
    <col min="14849" max="14849" width="7.7109375" style="206" customWidth="1"/>
    <col min="14850" max="14850" width="33" style="206" customWidth="1"/>
    <col min="14851" max="14851" width="11" style="206" customWidth="1"/>
    <col min="14852" max="14852" width="10.28515625" style="206" customWidth="1"/>
    <col min="14853" max="14853" width="10.140625" style="206" customWidth="1"/>
    <col min="14854" max="14854" width="13.7109375" style="206" customWidth="1"/>
    <col min="14855" max="14855" width="14.7109375" style="206" customWidth="1"/>
    <col min="14856" max="14857" width="11.42578125" style="206" bestFit="1" customWidth="1"/>
    <col min="14858" max="14858" width="12.7109375" style="206" bestFit="1" customWidth="1"/>
    <col min="14859" max="15104" width="9.28515625" style="206"/>
    <col min="15105" max="15105" width="7.7109375" style="206" customWidth="1"/>
    <col min="15106" max="15106" width="33" style="206" customWidth="1"/>
    <col min="15107" max="15107" width="11" style="206" customWidth="1"/>
    <col min="15108" max="15108" width="10.28515625" style="206" customWidth="1"/>
    <col min="15109" max="15109" width="10.140625" style="206" customWidth="1"/>
    <col min="15110" max="15110" width="13.7109375" style="206" customWidth="1"/>
    <col min="15111" max="15111" width="14.7109375" style="206" customWidth="1"/>
    <col min="15112" max="15113" width="11.42578125" style="206" bestFit="1" customWidth="1"/>
    <col min="15114" max="15114" width="12.7109375" style="206" bestFit="1" customWidth="1"/>
    <col min="15115" max="15360" width="9.28515625" style="206"/>
    <col min="15361" max="15361" width="7.7109375" style="206" customWidth="1"/>
    <col min="15362" max="15362" width="33" style="206" customWidth="1"/>
    <col min="15363" max="15363" width="11" style="206" customWidth="1"/>
    <col min="15364" max="15364" width="10.28515625" style="206" customWidth="1"/>
    <col min="15365" max="15365" width="10.140625" style="206" customWidth="1"/>
    <col min="15366" max="15366" width="13.7109375" style="206" customWidth="1"/>
    <col min="15367" max="15367" width="14.7109375" style="206" customWidth="1"/>
    <col min="15368" max="15369" width="11.42578125" style="206" bestFit="1" customWidth="1"/>
    <col min="15370" max="15370" width="12.7109375" style="206" bestFit="1" customWidth="1"/>
    <col min="15371" max="15616" width="9.28515625" style="206"/>
    <col min="15617" max="15617" width="7.7109375" style="206" customWidth="1"/>
    <col min="15618" max="15618" width="33" style="206" customWidth="1"/>
    <col min="15619" max="15619" width="11" style="206" customWidth="1"/>
    <col min="15620" max="15620" width="10.28515625" style="206" customWidth="1"/>
    <col min="15621" max="15621" width="10.140625" style="206" customWidth="1"/>
    <col min="15622" max="15622" width="13.7109375" style="206" customWidth="1"/>
    <col min="15623" max="15623" width="14.7109375" style="206" customWidth="1"/>
    <col min="15624" max="15625" width="11.42578125" style="206" bestFit="1" customWidth="1"/>
    <col min="15626" max="15626" width="12.7109375" style="206" bestFit="1" customWidth="1"/>
    <col min="15627" max="15872" width="9.28515625" style="206"/>
    <col min="15873" max="15873" width="7.7109375" style="206" customWidth="1"/>
    <col min="15874" max="15874" width="33" style="206" customWidth="1"/>
    <col min="15875" max="15875" width="11" style="206" customWidth="1"/>
    <col min="15876" max="15876" width="10.28515625" style="206" customWidth="1"/>
    <col min="15877" max="15877" width="10.140625" style="206" customWidth="1"/>
    <col min="15878" max="15878" width="13.7109375" style="206" customWidth="1"/>
    <col min="15879" max="15879" width="14.7109375" style="206" customWidth="1"/>
    <col min="15880" max="15881" width="11.42578125" style="206" bestFit="1" customWidth="1"/>
    <col min="15882" max="15882" width="12.7109375" style="206" bestFit="1" customWidth="1"/>
    <col min="15883" max="16128" width="9.28515625" style="206"/>
    <col min="16129" max="16129" width="7.7109375" style="206" customWidth="1"/>
    <col min="16130" max="16130" width="33" style="206" customWidth="1"/>
    <col min="16131" max="16131" width="11" style="206" customWidth="1"/>
    <col min="16132" max="16132" width="10.28515625" style="206" customWidth="1"/>
    <col min="16133" max="16133" width="10.140625" style="206" customWidth="1"/>
    <col min="16134" max="16134" width="13.7109375" style="206" customWidth="1"/>
    <col min="16135" max="16135" width="14.7109375" style="206" customWidth="1"/>
    <col min="16136" max="16137" width="11.42578125" style="206" bestFit="1" customWidth="1"/>
    <col min="16138" max="16138" width="12.7109375" style="206" bestFit="1" customWidth="1"/>
    <col min="16139" max="16384" width="9.28515625" style="206"/>
  </cols>
  <sheetData>
    <row r="1" spans="1:44" s="199" customFormat="1" ht="13.9" x14ac:dyDescent="0.25">
      <c r="A1" s="194" t="s">
        <v>0</v>
      </c>
      <c r="B1" s="195"/>
      <c r="C1" s="196"/>
      <c r="D1" s="195"/>
      <c r="E1" s="197"/>
      <c r="F1" s="204" t="s">
        <v>381</v>
      </c>
      <c r="G1" s="198"/>
      <c r="I1" s="172"/>
      <c r="J1" s="141"/>
    </row>
    <row r="2" spans="1:44" s="199" customFormat="1" ht="13.9" x14ac:dyDescent="0.25">
      <c r="A2" s="194" t="s">
        <v>1</v>
      </c>
      <c r="B2" s="195"/>
      <c r="C2" s="196"/>
      <c r="D2" s="195"/>
      <c r="E2" s="197"/>
      <c r="F2" s="198"/>
      <c r="G2" s="198"/>
      <c r="J2" s="198"/>
    </row>
    <row r="3" spans="1:44" s="199" customFormat="1" ht="13.9" x14ac:dyDescent="0.25">
      <c r="A3" s="194" t="s">
        <v>2</v>
      </c>
      <c r="B3" s="195"/>
      <c r="C3" s="196"/>
      <c r="D3" s="195"/>
      <c r="E3" s="197"/>
      <c r="F3" s="198"/>
      <c r="G3" s="198"/>
      <c r="J3" s="198"/>
    </row>
    <row r="4" spans="1:44" s="199" customFormat="1" ht="13.9" x14ac:dyDescent="0.25">
      <c r="A4" s="194" t="s">
        <v>3</v>
      </c>
      <c r="B4" s="195"/>
      <c r="C4" s="196"/>
      <c r="D4" s="195"/>
      <c r="E4" s="197"/>
      <c r="F4" s="198"/>
      <c r="G4" s="198"/>
      <c r="J4" s="198"/>
    </row>
    <row r="5" spans="1:44" s="207" customFormat="1" ht="13.9" x14ac:dyDescent="0.25">
      <c r="A5" s="205"/>
      <c r="B5" s="204"/>
      <c r="C5" s="204"/>
      <c r="D5" s="206"/>
      <c r="F5" s="204"/>
      <c r="G5" s="204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</row>
    <row r="8" spans="1:44" ht="15.75" thickBot="1" x14ac:dyDescent="0.3">
      <c r="A8" s="208"/>
      <c r="B8" s="205" t="s">
        <v>382</v>
      </c>
      <c r="C8" s="205"/>
      <c r="D8" s="208"/>
      <c r="E8" s="208"/>
      <c r="F8" s="210"/>
      <c r="G8" s="210" t="s">
        <v>6</v>
      </c>
      <c r="H8" s="206"/>
      <c r="I8" s="206"/>
      <c r="J8" s="206"/>
    </row>
    <row r="9" spans="1:44" ht="28.15" thickBot="1" x14ac:dyDescent="0.3">
      <c r="A9" s="211"/>
      <c r="B9" s="212"/>
      <c r="C9" s="212"/>
      <c r="D9" s="212"/>
      <c r="E9" s="212"/>
      <c r="F9" s="213" t="s">
        <v>383</v>
      </c>
      <c r="G9" s="214" t="s">
        <v>384</v>
      </c>
    </row>
    <row r="10" spans="1:44" ht="15.75" thickBot="1" x14ac:dyDescent="0.3">
      <c r="A10" s="215" t="s">
        <v>385</v>
      </c>
      <c r="B10" s="216" t="s">
        <v>386</v>
      </c>
      <c r="C10" s="217" t="s">
        <v>387</v>
      </c>
      <c r="D10" s="217" t="s">
        <v>388</v>
      </c>
      <c r="E10" s="218" t="s">
        <v>389</v>
      </c>
      <c r="F10" s="219" t="s">
        <v>342</v>
      </c>
      <c r="G10" s="219" t="s">
        <v>342</v>
      </c>
    </row>
    <row r="11" spans="1:44" ht="14.45" thickBot="1" x14ac:dyDescent="0.3">
      <c r="A11" s="220">
        <v>1</v>
      </c>
      <c r="B11" s="221" t="s">
        <v>390</v>
      </c>
      <c r="C11" s="222" t="s">
        <v>391</v>
      </c>
      <c r="D11" s="222">
        <v>1</v>
      </c>
      <c r="E11" s="223">
        <v>95</v>
      </c>
      <c r="F11" s="224">
        <f>E11</f>
        <v>95</v>
      </c>
      <c r="G11" s="225">
        <v>0</v>
      </c>
    </row>
    <row r="12" spans="1:44" ht="14.45" thickBot="1" x14ac:dyDescent="0.3">
      <c r="A12" s="226"/>
      <c r="B12" s="227" t="s">
        <v>392</v>
      </c>
      <c r="C12" s="227"/>
      <c r="D12" s="217"/>
      <c r="E12" s="218"/>
      <c r="F12" s="228">
        <f>SUM(F11:F11)</f>
        <v>95</v>
      </c>
      <c r="G12" s="229">
        <v>0</v>
      </c>
    </row>
    <row r="15" spans="1:44" ht="14.45" thickBot="1" x14ac:dyDescent="0.3">
      <c r="A15" s="384" t="s">
        <v>393</v>
      </c>
      <c r="B15" s="384"/>
      <c r="C15" s="384"/>
      <c r="D15" s="384"/>
      <c r="E15" s="384"/>
      <c r="F15" s="384"/>
      <c r="G15" s="210" t="s">
        <v>6</v>
      </c>
    </row>
    <row r="16" spans="1:44" ht="28.15" thickBot="1" x14ac:dyDescent="0.3">
      <c r="A16" s="211"/>
      <c r="B16" s="212"/>
      <c r="C16" s="212"/>
      <c r="D16" s="212"/>
      <c r="E16" s="212"/>
      <c r="F16" s="213" t="s">
        <v>383</v>
      </c>
      <c r="G16" s="214" t="s">
        <v>384</v>
      </c>
    </row>
    <row r="17" spans="1:7" ht="15.75" thickBot="1" x14ac:dyDescent="0.3">
      <c r="A17" s="230" t="s">
        <v>385</v>
      </c>
      <c r="B17" s="231" t="s">
        <v>386</v>
      </c>
      <c r="C17" s="231" t="s">
        <v>387</v>
      </c>
      <c r="D17" s="231" t="s">
        <v>388</v>
      </c>
      <c r="E17" s="231" t="s">
        <v>389</v>
      </c>
      <c r="F17" s="232" t="s">
        <v>342</v>
      </c>
      <c r="G17" s="219" t="s">
        <v>342</v>
      </c>
    </row>
    <row r="18" spans="1:7" ht="27.6" x14ac:dyDescent="0.25">
      <c r="A18" s="233">
        <v>1</v>
      </c>
      <c r="B18" s="234" t="s">
        <v>394</v>
      </c>
      <c r="C18" s="235" t="s">
        <v>391</v>
      </c>
      <c r="D18" s="235">
        <v>10</v>
      </c>
      <c r="E18" s="236">
        <v>5</v>
      </c>
      <c r="F18" s="237">
        <f>E18*D18</f>
        <v>50</v>
      </c>
      <c r="G18" s="238">
        <f>F18</f>
        <v>50</v>
      </c>
    </row>
    <row r="19" spans="1:7" ht="13.9" x14ac:dyDescent="0.25">
      <c r="A19" s="239">
        <v>2</v>
      </c>
      <c r="B19" s="240" t="s">
        <v>395</v>
      </c>
      <c r="C19" s="241"/>
      <c r="D19" s="241">
        <v>1</v>
      </c>
      <c r="E19" s="242">
        <v>20</v>
      </c>
      <c r="F19" s="243">
        <f>E19*D19</f>
        <v>20</v>
      </c>
      <c r="G19" s="238">
        <f>F19</f>
        <v>20</v>
      </c>
    </row>
    <row r="20" spans="1:7" ht="14.45" thickBot="1" x14ac:dyDescent="0.3">
      <c r="A20" s="244">
        <v>3</v>
      </c>
      <c r="B20" s="245" t="s">
        <v>396</v>
      </c>
      <c r="C20" s="246"/>
      <c r="D20" s="246"/>
      <c r="E20" s="247"/>
      <c r="F20" s="248"/>
      <c r="G20" s="238">
        <v>10</v>
      </c>
    </row>
    <row r="21" spans="1:7" ht="14.45" thickBot="1" x14ac:dyDescent="0.3">
      <c r="A21" s="226"/>
      <c r="B21" s="227" t="s">
        <v>392</v>
      </c>
      <c r="C21" s="227"/>
      <c r="D21" s="217"/>
      <c r="E21" s="218"/>
      <c r="F21" s="228">
        <f>SUM(F18:F20)</f>
        <v>70</v>
      </c>
      <c r="G21" s="228">
        <f>SUM(G18:G20)</f>
        <v>80</v>
      </c>
    </row>
    <row r="24" spans="1:7" ht="13.9" x14ac:dyDescent="0.25">
      <c r="E24" s="249" t="s">
        <v>397</v>
      </c>
      <c r="F24" s="250">
        <f>F12+F21</f>
        <v>165</v>
      </c>
      <c r="G24" s="250">
        <f>G12+G21</f>
        <v>80</v>
      </c>
    </row>
    <row r="33" spans="2:10" ht="13.9" x14ac:dyDescent="0.25">
      <c r="B33" s="251" t="s">
        <v>398</v>
      </c>
      <c r="C33" s="252"/>
      <c r="D33" s="208" t="s">
        <v>399</v>
      </c>
      <c r="E33" s="253"/>
      <c r="G33" s="206"/>
      <c r="H33" s="206"/>
      <c r="I33" s="206"/>
      <c r="J33" s="206"/>
    </row>
    <row r="34" spans="2:10" x14ac:dyDescent="0.25">
      <c r="B34" s="203" t="s">
        <v>103</v>
      </c>
      <c r="C34" s="252"/>
      <c r="D34" s="208" t="s">
        <v>400</v>
      </c>
      <c r="E34" s="253"/>
      <c r="G34" s="206"/>
      <c r="H34" s="206"/>
      <c r="I34" s="206"/>
      <c r="J34" s="206"/>
    </row>
  </sheetData>
  <mergeCells count="1">
    <mergeCell ref="A15:F15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topLeftCell="A4" zoomScale="60" zoomScaleNormal="100" workbookViewId="0">
      <selection activeCell="H33" sqref="H33"/>
    </sheetView>
  </sheetViews>
  <sheetFormatPr defaultColWidth="9.28515625" defaultRowHeight="15" x14ac:dyDescent="0.25"/>
  <cols>
    <col min="1" max="1" width="6.5703125" style="111" customWidth="1"/>
    <col min="2" max="2" width="3" style="111" customWidth="1"/>
    <col min="3" max="3" width="23.28515625" style="111" customWidth="1"/>
    <col min="4" max="4" width="10.7109375" style="111" customWidth="1"/>
    <col min="5" max="5" width="10.5703125" style="111" customWidth="1"/>
    <col min="6" max="6" width="8.7109375" style="111" customWidth="1"/>
    <col min="7" max="7" width="10.28515625" style="111" customWidth="1"/>
    <col min="8" max="8" width="9" style="111" customWidth="1"/>
    <col min="9" max="9" width="9.28515625" style="111" customWidth="1"/>
    <col min="10" max="10" width="8.28515625" style="111" bestFit="1" customWidth="1"/>
    <col min="11" max="11" width="10" style="111" customWidth="1"/>
    <col min="12" max="12" width="10.7109375" style="111" bestFit="1" customWidth="1"/>
    <col min="13" max="256" width="9.28515625" style="111"/>
    <col min="257" max="257" width="6.5703125" style="111" customWidth="1"/>
    <col min="258" max="258" width="3" style="111" customWidth="1"/>
    <col min="259" max="259" width="33.42578125" style="111" customWidth="1"/>
    <col min="260" max="260" width="12" style="111" customWidth="1"/>
    <col min="261" max="261" width="10.5703125" style="111" customWidth="1"/>
    <col min="262" max="262" width="8.7109375" style="111" customWidth="1"/>
    <col min="263" max="263" width="10.28515625" style="111" customWidth="1"/>
    <col min="264" max="264" width="9" style="111" customWidth="1"/>
    <col min="265" max="265" width="10.7109375" style="111" customWidth="1"/>
    <col min="266" max="266" width="8.28515625" style="111" bestFit="1" customWidth="1"/>
    <col min="267" max="267" width="11.42578125" style="111" customWidth="1"/>
    <col min="268" max="268" width="10.7109375" style="111" bestFit="1" customWidth="1"/>
    <col min="269" max="512" width="9.28515625" style="111"/>
    <col min="513" max="513" width="6.5703125" style="111" customWidth="1"/>
    <col min="514" max="514" width="3" style="111" customWidth="1"/>
    <col min="515" max="515" width="33.42578125" style="111" customWidth="1"/>
    <col min="516" max="516" width="12" style="111" customWidth="1"/>
    <col min="517" max="517" width="10.5703125" style="111" customWidth="1"/>
    <col min="518" max="518" width="8.7109375" style="111" customWidth="1"/>
    <col min="519" max="519" width="10.28515625" style="111" customWidth="1"/>
    <col min="520" max="520" width="9" style="111" customWidth="1"/>
    <col min="521" max="521" width="10.7109375" style="111" customWidth="1"/>
    <col min="522" max="522" width="8.28515625" style="111" bestFit="1" customWidth="1"/>
    <col min="523" max="523" width="11.42578125" style="111" customWidth="1"/>
    <col min="524" max="524" width="10.7109375" style="111" bestFit="1" customWidth="1"/>
    <col min="525" max="768" width="9.28515625" style="111"/>
    <col min="769" max="769" width="6.5703125" style="111" customWidth="1"/>
    <col min="770" max="770" width="3" style="111" customWidth="1"/>
    <col min="771" max="771" width="33.42578125" style="111" customWidth="1"/>
    <col min="772" max="772" width="12" style="111" customWidth="1"/>
    <col min="773" max="773" width="10.5703125" style="111" customWidth="1"/>
    <col min="774" max="774" width="8.7109375" style="111" customWidth="1"/>
    <col min="775" max="775" width="10.28515625" style="111" customWidth="1"/>
    <col min="776" max="776" width="9" style="111" customWidth="1"/>
    <col min="777" max="777" width="10.7109375" style="111" customWidth="1"/>
    <col min="778" max="778" width="8.28515625" style="111" bestFit="1" customWidth="1"/>
    <col min="779" max="779" width="11.42578125" style="111" customWidth="1"/>
    <col min="780" max="780" width="10.7109375" style="111" bestFit="1" customWidth="1"/>
    <col min="781" max="1024" width="9.28515625" style="111"/>
    <col min="1025" max="1025" width="6.5703125" style="111" customWidth="1"/>
    <col min="1026" max="1026" width="3" style="111" customWidth="1"/>
    <col min="1027" max="1027" width="33.42578125" style="111" customWidth="1"/>
    <col min="1028" max="1028" width="12" style="111" customWidth="1"/>
    <col min="1029" max="1029" width="10.5703125" style="111" customWidth="1"/>
    <col min="1030" max="1030" width="8.7109375" style="111" customWidth="1"/>
    <col min="1031" max="1031" width="10.28515625" style="111" customWidth="1"/>
    <col min="1032" max="1032" width="9" style="111" customWidth="1"/>
    <col min="1033" max="1033" width="10.7109375" style="111" customWidth="1"/>
    <col min="1034" max="1034" width="8.28515625" style="111" bestFit="1" customWidth="1"/>
    <col min="1035" max="1035" width="11.42578125" style="111" customWidth="1"/>
    <col min="1036" max="1036" width="10.7109375" style="111" bestFit="1" customWidth="1"/>
    <col min="1037" max="1280" width="9.28515625" style="111"/>
    <col min="1281" max="1281" width="6.5703125" style="111" customWidth="1"/>
    <col min="1282" max="1282" width="3" style="111" customWidth="1"/>
    <col min="1283" max="1283" width="33.42578125" style="111" customWidth="1"/>
    <col min="1284" max="1284" width="12" style="111" customWidth="1"/>
    <col min="1285" max="1285" width="10.5703125" style="111" customWidth="1"/>
    <col min="1286" max="1286" width="8.7109375" style="111" customWidth="1"/>
    <col min="1287" max="1287" width="10.28515625" style="111" customWidth="1"/>
    <col min="1288" max="1288" width="9" style="111" customWidth="1"/>
    <col min="1289" max="1289" width="10.7109375" style="111" customWidth="1"/>
    <col min="1290" max="1290" width="8.28515625" style="111" bestFit="1" customWidth="1"/>
    <col min="1291" max="1291" width="11.42578125" style="111" customWidth="1"/>
    <col min="1292" max="1292" width="10.7109375" style="111" bestFit="1" customWidth="1"/>
    <col min="1293" max="1536" width="9.28515625" style="111"/>
    <col min="1537" max="1537" width="6.5703125" style="111" customWidth="1"/>
    <col min="1538" max="1538" width="3" style="111" customWidth="1"/>
    <col min="1539" max="1539" width="33.42578125" style="111" customWidth="1"/>
    <col min="1540" max="1540" width="12" style="111" customWidth="1"/>
    <col min="1541" max="1541" width="10.5703125" style="111" customWidth="1"/>
    <col min="1542" max="1542" width="8.7109375" style="111" customWidth="1"/>
    <col min="1543" max="1543" width="10.28515625" style="111" customWidth="1"/>
    <col min="1544" max="1544" width="9" style="111" customWidth="1"/>
    <col min="1545" max="1545" width="10.7109375" style="111" customWidth="1"/>
    <col min="1546" max="1546" width="8.28515625" style="111" bestFit="1" customWidth="1"/>
    <col min="1547" max="1547" width="11.42578125" style="111" customWidth="1"/>
    <col min="1548" max="1548" width="10.7109375" style="111" bestFit="1" customWidth="1"/>
    <col min="1549" max="1792" width="9.28515625" style="111"/>
    <col min="1793" max="1793" width="6.5703125" style="111" customWidth="1"/>
    <col min="1794" max="1794" width="3" style="111" customWidth="1"/>
    <col min="1795" max="1795" width="33.42578125" style="111" customWidth="1"/>
    <col min="1796" max="1796" width="12" style="111" customWidth="1"/>
    <col min="1797" max="1797" width="10.5703125" style="111" customWidth="1"/>
    <col min="1798" max="1798" width="8.7109375" style="111" customWidth="1"/>
    <col min="1799" max="1799" width="10.28515625" style="111" customWidth="1"/>
    <col min="1800" max="1800" width="9" style="111" customWidth="1"/>
    <col min="1801" max="1801" width="10.7109375" style="111" customWidth="1"/>
    <col min="1802" max="1802" width="8.28515625" style="111" bestFit="1" customWidth="1"/>
    <col min="1803" max="1803" width="11.42578125" style="111" customWidth="1"/>
    <col min="1804" max="1804" width="10.7109375" style="111" bestFit="1" customWidth="1"/>
    <col min="1805" max="2048" width="9.28515625" style="111"/>
    <col min="2049" max="2049" width="6.5703125" style="111" customWidth="1"/>
    <col min="2050" max="2050" width="3" style="111" customWidth="1"/>
    <col min="2051" max="2051" width="33.42578125" style="111" customWidth="1"/>
    <col min="2052" max="2052" width="12" style="111" customWidth="1"/>
    <col min="2053" max="2053" width="10.5703125" style="111" customWidth="1"/>
    <col min="2054" max="2054" width="8.7109375" style="111" customWidth="1"/>
    <col min="2055" max="2055" width="10.28515625" style="111" customWidth="1"/>
    <col min="2056" max="2056" width="9" style="111" customWidth="1"/>
    <col min="2057" max="2057" width="10.7109375" style="111" customWidth="1"/>
    <col min="2058" max="2058" width="8.28515625" style="111" bestFit="1" customWidth="1"/>
    <col min="2059" max="2059" width="11.42578125" style="111" customWidth="1"/>
    <col min="2060" max="2060" width="10.7109375" style="111" bestFit="1" customWidth="1"/>
    <col min="2061" max="2304" width="9.28515625" style="111"/>
    <col min="2305" max="2305" width="6.5703125" style="111" customWidth="1"/>
    <col min="2306" max="2306" width="3" style="111" customWidth="1"/>
    <col min="2307" max="2307" width="33.42578125" style="111" customWidth="1"/>
    <col min="2308" max="2308" width="12" style="111" customWidth="1"/>
    <col min="2309" max="2309" width="10.5703125" style="111" customWidth="1"/>
    <col min="2310" max="2310" width="8.7109375" style="111" customWidth="1"/>
    <col min="2311" max="2311" width="10.28515625" style="111" customWidth="1"/>
    <col min="2312" max="2312" width="9" style="111" customWidth="1"/>
    <col min="2313" max="2313" width="10.7109375" style="111" customWidth="1"/>
    <col min="2314" max="2314" width="8.28515625" style="111" bestFit="1" customWidth="1"/>
    <col min="2315" max="2315" width="11.42578125" style="111" customWidth="1"/>
    <col min="2316" max="2316" width="10.7109375" style="111" bestFit="1" customWidth="1"/>
    <col min="2317" max="2560" width="9.28515625" style="111"/>
    <col min="2561" max="2561" width="6.5703125" style="111" customWidth="1"/>
    <col min="2562" max="2562" width="3" style="111" customWidth="1"/>
    <col min="2563" max="2563" width="33.42578125" style="111" customWidth="1"/>
    <col min="2564" max="2564" width="12" style="111" customWidth="1"/>
    <col min="2565" max="2565" width="10.5703125" style="111" customWidth="1"/>
    <col min="2566" max="2566" width="8.7109375" style="111" customWidth="1"/>
    <col min="2567" max="2567" width="10.28515625" style="111" customWidth="1"/>
    <col min="2568" max="2568" width="9" style="111" customWidth="1"/>
    <col min="2569" max="2569" width="10.7109375" style="111" customWidth="1"/>
    <col min="2570" max="2570" width="8.28515625" style="111" bestFit="1" customWidth="1"/>
    <col min="2571" max="2571" width="11.42578125" style="111" customWidth="1"/>
    <col min="2572" max="2572" width="10.7109375" style="111" bestFit="1" customWidth="1"/>
    <col min="2573" max="2816" width="9.28515625" style="111"/>
    <col min="2817" max="2817" width="6.5703125" style="111" customWidth="1"/>
    <col min="2818" max="2818" width="3" style="111" customWidth="1"/>
    <col min="2819" max="2819" width="33.42578125" style="111" customWidth="1"/>
    <col min="2820" max="2820" width="12" style="111" customWidth="1"/>
    <col min="2821" max="2821" width="10.5703125" style="111" customWidth="1"/>
    <col min="2822" max="2822" width="8.7109375" style="111" customWidth="1"/>
    <col min="2823" max="2823" width="10.28515625" style="111" customWidth="1"/>
    <col min="2824" max="2824" width="9" style="111" customWidth="1"/>
    <col min="2825" max="2825" width="10.7109375" style="111" customWidth="1"/>
    <col min="2826" max="2826" width="8.28515625" style="111" bestFit="1" customWidth="1"/>
    <col min="2827" max="2827" width="11.42578125" style="111" customWidth="1"/>
    <col min="2828" max="2828" width="10.7109375" style="111" bestFit="1" customWidth="1"/>
    <col min="2829" max="3072" width="9.28515625" style="111"/>
    <col min="3073" max="3073" width="6.5703125" style="111" customWidth="1"/>
    <col min="3074" max="3074" width="3" style="111" customWidth="1"/>
    <col min="3075" max="3075" width="33.42578125" style="111" customWidth="1"/>
    <col min="3076" max="3076" width="12" style="111" customWidth="1"/>
    <col min="3077" max="3077" width="10.5703125" style="111" customWidth="1"/>
    <col min="3078" max="3078" width="8.7109375" style="111" customWidth="1"/>
    <col min="3079" max="3079" width="10.28515625" style="111" customWidth="1"/>
    <col min="3080" max="3080" width="9" style="111" customWidth="1"/>
    <col min="3081" max="3081" width="10.7109375" style="111" customWidth="1"/>
    <col min="3082" max="3082" width="8.28515625" style="111" bestFit="1" customWidth="1"/>
    <col min="3083" max="3083" width="11.42578125" style="111" customWidth="1"/>
    <col min="3084" max="3084" width="10.7109375" style="111" bestFit="1" customWidth="1"/>
    <col min="3085" max="3328" width="9.28515625" style="111"/>
    <col min="3329" max="3329" width="6.5703125" style="111" customWidth="1"/>
    <col min="3330" max="3330" width="3" style="111" customWidth="1"/>
    <col min="3331" max="3331" width="33.42578125" style="111" customWidth="1"/>
    <col min="3332" max="3332" width="12" style="111" customWidth="1"/>
    <col min="3333" max="3333" width="10.5703125" style="111" customWidth="1"/>
    <col min="3334" max="3334" width="8.7109375" style="111" customWidth="1"/>
    <col min="3335" max="3335" width="10.28515625" style="111" customWidth="1"/>
    <col min="3336" max="3336" width="9" style="111" customWidth="1"/>
    <col min="3337" max="3337" width="10.7109375" style="111" customWidth="1"/>
    <col min="3338" max="3338" width="8.28515625" style="111" bestFit="1" customWidth="1"/>
    <col min="3339" max="3339" width="11.42578125" style="111" customWidth="1"/>
    <col min="3340" max="3340" width="10.7109375" style="111" bestFit="1" customWidth="1"/>
    <col min="3341" max="3584" width="9.28515625" style="111"/>
    <col min="3585" max="3585" width="6.5703125" style="111" customWidth="1"/>
    <col min="3586" max="3586" width="3" style="111" customWidth="1"/>
    <col min="3587" max="3587" width="33.42578125" style="111" customWidth="1"/>
    <col min="3588" max="3588" width="12" style="111" customWidth="1"/>
    <col min="3589" max="3589" width="10.5703125" style="111" customWidth="1"/>
    <col min="3590" max="3590" width="8.7109375" style="111" customWidth="1"/>
    <col min="3591" max="3591" width="10.28515625" style="111" customWidth="1"/>
    <col min="3592" max="3592" width="9" style="111" customWidth="1"/>
    <col min="3593" max="3593" width="10.7109375" style="111" customWidth="1"/>
    <col min="3594" max="3594" width="8.28515625" style="111" bestFit="1" customWidth="1"/>
    <col min="3595" max="3595" width="11.42578125" style="111" customWidth="1"/>
    <col min="3596" max="3596" width="10.7109375" style="111" bestFit="1" customWidth="1"/>
    <col min="3597" max="3840" width="9.28515625" style="111"/>
    <col min="3841" max="3841" width="6.5703125" style="111" customWidth="1"/>
    <col min="3842" max="3842" width="3" style="111" customWidth="1"/>
    <col min="3843" max="3843" width="33.42578125" style="111" customWidth="1"/>
    <col min="3844" max="3844" width="12" style="111" customWidth="1"/>
    <col min="3845" max="3845" width="10.5703125" style="111" customWidth="1"/>
    <col min="3846" max="3846" width="8.7109375" style="111" customWidth="1"/>
    <col min="3847" max="3847" width="10.28515625" style="111" customWidth="1"/>
    <col min="3848" max="3848" width="9" style="111" customWidth="1"/>
    <col min="3849" max="3849" width="10.7109375" style="111" customWidth="1"/>
    <col min="3850" max="3850" width="8.28515625" style="111" bestFit="1" customWidth="1"/>
    <col min="3851" max="3851" width="11.42578125" style="111" customWidth="1"/>
    <col min="3852" max="3852" width="10.7109375" style="111" bestFit="1" customWidth="1"/>
    <col min="3853" max="4096" width="9.28515625" style="111"/>
    <col min="4097" max="4097" width="6.5703125" style="111" customWidth="1"/>
    <col min="4098" max="4098" width="3" style="111" customWidth="1"/>
    <col min="4099" max="4099" width="33.42578125" style="111" customWidth="1"/>
    <col min="4100" max="4100" width="12" style="111" customWidth="1"/>
    <col min="4101" max="4101" width="10.5703125" style="111" customWidth="1"/>
    <col min="4102" max="4102" width="8.7109375" style="111" customWidth="1"/>
    <col min="4103" max="4103" width="10.28515625" style="111" customWidth="1"/>
    <col min="4104" max="4104" width="9" style="111" customWidth="1"/>
    <col min="4105" max="4105" width="10.7109375" style="111" customWidth="1"/>
    <col min="4106" max="4106" width="8.28515625" style="111" bestFit="1" customWidth="1"/>
    <col min="4107" max="4107" width="11.42578125" style="111" customWidth="1"/>
    <col min="4108" max="4108" width="10.7109375" style="111" bestFit="1" customWidth="1"/>
    <col min="4109" max="4352" width="9.28515625" style="111"/>
    <col min="4353" max="4353" width="6.5703125" style="111" customWidth="1"/>
    <col min="4354" max="4354" width="3" style="111" customWidth="1"/>
    <col min="4355" max="4355" width="33.42578125" style="111" customWidth="1"/>
    <col min="4356" max="4356" width="12" style="111" customWidth="1"/>
    <col min="4357" max="4357" width="10.5703125" style="111" customWidth="1"/>
    <col min="4358" max="4358" width="8.7109375" style="111" customWidth="1"/>
    <col min="4359" max="4359" width="10.28515625" style="111" customWidth="1"/>
    <col min="4360" max="4360" width="9" style="111" customWidth="1"/>
    <col min="4361" max="4361" width="10.7109375" style="111" customWidth="1"/>
    <col min="4362" max="4362" width="8.28515625" style="111" bestFit="1" customWidth="1"/>
    <col min="4363" max="4363" width="11.42578125" style="111" customWidth="1"/>
    <col min="4364" max="4364" width="10.7109375" style="111" bestFit="1" customWidth="1"/>
    <col min="4365" max="4608" width="9.28515625" style="111"/>
    <col min="4609" max="4609" width="6.5703125" style="111" customWidth="1"/>
    <col min="4610" max="4610" width="3" style="111" customWidth="1"/>
    <col min="4611" max="4611" width="33.42578125" style="111" customWidth="1"/>
    <col min="4612" max="4612" width="12" style="111" customWidth="1"/>
    <col min="4613" max="4613" width="10.5703125" style="111" customWidth="1"/>
    <col min="4614" max="4614" width="8.7109375" style="111" customWidth="1"/>
    <col min="4615" max="4615" width="10.28515625" style="111" customWidth="1"/>
    <col min="4616" max="4616" width="9" style="111" customWidth="1"/>
    <col min="4617" max="4617" width="10.7109375" style="111" customWidth="1"/>
    <col min="4618" max="4618" width="8.28515625" style="111" bestFit="1" customWidth="1"/>
    <col min="4619" max="4619" width="11.42578125" style="111" customWidth="1"/>
    <col min="4620" max="4620" width="10.7109375" style="111" bestFit="1" customWidth="1"/>
    <col min="4621" max="4864" width="9.28515625" style="111"/>
    <col min="4865" max="4865" width="6.5703125" style="111" customWidth="1"/>
    <col min="4866" max="4866" width="3" style="111" customWidth="1"/>
    <col min="4867" max="4867" width="33.42578125" style="111" customWidth="1"/>
    <col min="4868" max="4868" width="12" style="111" customWidth="1"/>
    <col min="4869" max="4869" width="10.5703125" style="111" customWidth="1"/>
    <col min="4870" max="4870" width="8.7109375" style="111" customWidth="1"/>
    <col min="4871" max="4871" width="10.28515625" style="111" customWidth="1"/>
    <col min="4872" max="4872" width="9" style="111" customWidth="1"/>
    <col min="4873" max="4873" width="10.7109375" style="111" customWidth="1"/>
    <col min="4874" max="4874" width="8.28515625" style="111" bestFit="1" customWidth="1"/>
    <col min="4875" max="4875" width="11.42578125" style="111" customWidth="1"/>
    <col min="4876" max="4876" width="10.7109375" style="111" bestFit="1" customWidth="1"/>
    <col min="4877" max="5120" width="9.28515625" style="111"/>
    <col min="5121" max="5121" width="6.5703125" style="111" customWidth="1"/>
    <col min="5122" max="5122" width="3" style="111" customWidth="1"/>
    <col min="5123" max="5123" width="33.42578125" style="111" customWidth="1"/>
    <col min="5124" max="5124" width="12" style="111" customWidth="1"/>
    <col min="5125" max="5125" width="10.5703125" style="111" customWidth="1"/>
    <col min="5126" max="5126" width="8.7109375" style="111" customWidth="1"/>
    <col min="5127" max="5127" width="10.28515625" style="111" customWidth="1"/>
    <col min="5128" max="5128" width="9" style="111" customWidth="1"/>
    <col min="5129" max="5129" width="10.7109375" style="111" customWidth="1"/>
    <col min="5130" max="5130" width="8.28515625" style="111" bestFit="1" customWidth="1"/>
    <col min="5131" max="5131" width="11.42578125" style="111" customWidth="1"/>
    <col min="5132" max="5132" width="10.7109375" style="111" bestFit="1" customWidth="1"/>
    <col min="5133" max="5376" width="9.28515625" style="111"/>
    <col min="5377" max="5377" width="6.5703125" style="111" customWidth="1"/>
    <col min="5378" max="5378" width="3" style="111" customWidth="1"/>
    <col min="5379" max="5379" width="33.42578125" style="111" customWidth="1"/>
    <col min="5380" max="5380" width="12" style="111" customWidth="1"/>
    <col min="5381" max="5381" width="10.5703125" style="111" customWidth="1"/>
    <col min="5382" max="5382" width="8.7109375" style="111" customWidth="1"/>
    <col min="5383" max="5383" width="10.28515625" style="111" customWidth="1"/>
    <col min="5384" max="5384" width="9" style="111" customWidth="1"/>
    <col min="5385" max="5385" width="10.7109375" style="111" customWidth="1"/>
    <col min="5386" max="5386" width="8.28515625" style="111" bestFit="1" customWidth="1"/>
    <col min="5387" max="5387" width="11.42578125" style="111" customWidth="1"/>
    <col min="5388" max="5388" width="10.7109375" style="111" bestFit="1" customWidth="1"/>
    <col min="5389" max="5632" width="9.28515625" style="111"/>
    <col min="5633" max="5633" width="6.5703125" style="111" customWidth="1"/>
    <col min="5634" max="5634" width="3" style="111" customWidth="1"/>
    <col min="5635" max="5635" width="33.42578125" style="111" customWidth="1"/>
    <col min="5636" max="5636" width="12" style="111" customWidth="1"/>
    <col min="5637" max="5637" width="10.5703125" style="111" customWidth="1"/>
    <col min="5638" max="5638" width="8.7109375" style="111" customWidth="1"/>
    <col min="5639" max="5639" width="10.28515625" style="111" customWidth="1"/>
    <col min="5640" max="5640" width="9" style="111" customWidth="1"/>
    <col min="5641" max="5641" width="10.7109375" style="111" customWidth="1"/>
    <col min="5642" max="5642" width="8.28515625" style="111" bestFit="1" customWidth="1"/>
    <col min="5643" max="5643" width="11.42578125" style="111" customWidth="1"/>
    <col min="5644" max="5644" width="10.7109375" style="111" bestFit="1" customWidth="1"/>
    <col min="5645" max="5888" width="9.28515625" style="111"/>
    <col min="5889" max="5889" width="6.5703125" style="111" customWidth="1"/>
    <col min="5890" max="5890" width="3" style="111" customWidth="1"/>
    <col min="5891" max="5891" width="33.42578125" style="111" customWidth="1"/>
    <col min="5892" max="5892" width="12" style="111" customWidth="1"/>
    <col min="5893" max="5893" width="10.5703125" style="111" customWidth="1"/>
    <col min="5894" max="5894" width="8.7109375" style="111" customWidth="1"/>
    <col min="5895" max="5895" width="10.28515625" style="111" customWidth="1"/>
    <col min="5896" max="5896" width="9" style="111" customWidth="1"/>
    <col min="5897" max="5897" width="10.7109375" style="111" customWidth="1"/>
    <col min="5898" max="5898" width="8.28515625" style="111" bestFit="1" customWidth="1"/>
    <col min="5899" max="5899" width="11.42578125" style="111" customWidth="1"/>
    <col min="5900" max="5900" width="10.7109375" style="111" bestFit="1" customWidth="1"/>
    <col min="5901" max="6144" width="9.28515625" style="111"/>
    <col min="6145" max="6145" width="6.5703125" style="111" customWidth="1"/>
    <col min="6146" max="6146" width="3" style="111" customWidth="1"/>
    <col min="6147" max="6147" width="33.42578125" style="111" customWidth="1"/>
    <col min="6148" max="6148" width="12" style="111" customWidth="1"/>
    <col min="6149" max="6149" width="10.5703125" style="111" customWidth="1"/>
    <col min="6150" max="6150" width="8.7109375" style="111" customWidth="1"/>
    <col min="6151" max="6151" width="10.28515625" style="111" customWidth="1"/>
    <col min="6152" max="6152" width="9" style="111" customWidth="1"/>
    <col min="6153" max="6153" width="10.7109375" style="111" customWidth="1"/>
    <col min="6154" max="6154" width="8.28515625" style="111" bestFit="1" customWidth="1"/>
    <col min="6155" max="6155" width="11.42578125" style="111" customWidth="1"/>
    <col min="6156" max="6156" width="10.7109375" style="111" bestFit="1" customWidth="1"/>
    <col min="6157" max="6400" width="9.28515625" style="111"/>
    <col min="6401" max="6401" width="6.5703125" style="111" customWidth="1"/>
    <col min="6402" max="6402" width="3" style="111" customWidth="1"/>
    <col min="6403" max="6403" width="33.42578125" style="111" customWidth="1"/>
    <col min="6404" max="6404" width="12" style="111" customWidth="1"/>
    <col min="6405" max="6405" width="10.5703125" style="111" customWidth="1"/>
    <col min="6406" max="6406" width="8.7109375" style="111" customWidth="1"/>
    <col min="6407" max="6407" width="10.28515625" style="111" customWidth="1"/>
    <col min="6408" max="6408" width="9" style="111" customWidth="1"/>
    <col min="6409" max="6409" width="10.7109375" style="111" customWidth="1"/>
    <col min="6410" max="6410" width="8.28515625" style="111" bestFit="1" customWidth="1"/>
    <col min="6411" max="6411" width="11.42578125" style="111" customWidth="1"/>
    <col min="6412" max="6412" width="10.7109375" style="111" bestFit="1" customWidth="1"/>
    <col min="6413" max="6656" width="9.28515625" style="111"/>
    <col min="6657" max="6657" width="6.5703125" style="111" customWidth="1"/>
    <col min="6658" max="6658" width="3" style="111" customWidth="1"/>
    <col min="6659" max="6659" width="33.42578125" style="111" customWidth="1"/>
    <col min="6660" max="6660" width="12" style="111" customWidth="1"/>
    <col min="6661" max="6661" width="10.5703125" style="111" customWidth="1"/>
    <col min="6662" max="6662" width="8.7109375" style="111" customWidth="1"/>
    <col min="6663" max="6663" width="10.28515625" style="111" customWidth="1"/>
    <col min="6664" max="6664" width="9" style="111" customWidth="1"/>
    <col min="6665" max="6665" width="10.7109375" style="111" customWidth="1"/>
    <col min="6666" max="6666" width="8.28515625" style="111" bestFit="1" customWidth="1"/>
    <col min="6667" max="6667" width="11.42578125" style="111" customWidth="1"/>
    <col min="6668" max="6668" width="10.7109375" style="111" bestFit="1" customWidth="1"/>
    <col min="6669" max="6912" width="9.28515625" style="111"/>
    <col min="6913" max="6913" width="6.5703125" style="111" customWidth="1"/>
    <col min="6914" max="6914" width="3" style="111" customWidth="1"/>
    <col min="6915" max="6915" width="33.42578125" style="111" customWidth="1"/>
    <col min="6916" max="6916" width="12" style="111" customWidth="1"/>
    <col min="6917" max="6917" width="10.5703125" style="111" customWidth="1"/>
    <col min="6918" max="6918" width="8.7109375" style="111" customWidth="1"/>
    <col min="6919" max="6919" width="10.28515625" style="111" customWidth="1"/>
    <col min="6920" max="6920" width="9" style="111" customWidth="1"/>
    <col min="6921" max="6921" width="10.7109375" style="111" customWidth="1"/>
    <col min="6922" max="6922" width="8.28515625" style="111" bestFit="1" customWidth="1"/>
    <col min="6923" max="6923" width="11.42578125" style="111" customWidth="1"/>
    <col min="6924" max="6924" width="10.7109375" style="111" bestFit="1" customWidth="1"/>
    <col min="6925" max="7168" width="9.28515625" style="111"/>
    <col min="7169" max="7169" width="6.5703125" style="111" customWidth="1"/>
    <col min="7170" max="7170" width="3" style="111" customWidth="1"/>
    <col min="7171" max="7171" width="33.42578125" style="111" customWidth="1"/>
    <col min="7172" max="7172" width="12" style="111" customWidth="1"/>
    <col min="7173" max="7173" width="10.5703125" style="111" customWidth="1"/>
    <col min="7174" max="7174" width="8.7109375" style="111" customWidth="1"/>
    <col min="7175" max="7175" width="10.28515625" style="111" customWidth="1"/>
    <col min="7176" max="7176" width="9" style="111" customWidth="1"/>
    <col min="7177" max="7177" width="10.7109375" style="111" customWidth="1"/>
    <col min="7178" max="7178" width="8.28515625" style="111" bestFit="1" customWidth="1"/>
    <col min="7179" max="7179" width="11.42578125" style="111" customWidth="1"/>
    <col min="7180" max="7180" width="10.7109375" style="111" bestFit="1" customWidth="1"/>
    <col min="7181" max="7424" width="9.28515625" style="111"/>
    <col min="7425" max="7425" width="6.5703125" style="111" customWidth="1"/>
    <col min="7426" max="7426" width="3" style="111" customWidth="1"/>
    <col min="7427" max="7427" width="33.42578125" style="111" customWidth="1"/>
    <col min="7428" max="7428" width="12" style="111" customWidth="1"/>
    <col min="7429" max="7429" width="10.5703125" style="111" customWidth="1"/>
    <col min="7430" max="7430" width="8.7109375" style="111" customWidth="1"/>
    <col min="7431" max="7431" width="10.28515625" style="111" customWidth="1"/>
    <col min="7432" max="7432" width="9" style="111" customWidth="1"/>
    <col min="7433" max="7433" width="10.7109375" style="111" customWidth="1"/>
    <col min="7434" max="7434" width="8.28515625" style="111" bestFit="1" customWidth="1"/>
    <col min="7435" max="7435" width="11.42578125" style="111" customWidth="1"/>
    <col min="7436" max="7436" width="10.7109375" style="111" bestFit="1" customWidth="1"/>
    <col min="7437" max="7680" width="9.28515625" style="111"/>
    <col min="7681" max="7681" width="6.5703125" style="111" customWidth="1"/>
    <col min="7682" max="7682" width="3" style="111" customWidth="1"/>
    <col min="7683" max="7683" width="33.42578125" style="111" customWidth="1"/>
    <col min="7684" max="7684" width="12" style="111" customWidth="1"/>
    <col min="7685" max="7685" width="10.5703125" style="111" customWidth="1"/>
    <col min="7686" max="7686" width="8.7109375" style="111" customWidth="1"/>
    <col min="7687" max="7687" width="10.28515625" style="111" customWidth="1"/>
    <col min="7688" max="7688" width="9" style="111" customWidth="1"/>
    <col min="7689" max="7689" width="10.7109375" style="111" customWidth="1"/>
    <col min="7690" max="7690" width="8.28515625" style="111" bestFit="1" customWidth="1"/>
    <col min="7691" max="7691" width="11.42578125" style="111" customWidth="1"/>
    <col min="7692" max="7692" width="10.7109375" style="111" bestFit="1" customWidth="1"/>
    <col min="7693" max="7936" width="9.28515625" style="111"/>
    <col min="7937" max="7937" width="6.5703125" style="111" customWidth="1"/>
    <col min="7938" max="7938" width="3" style="111" customWidth="1"/>
    <col min="7939" max="7939" width="33.42578125" style="111" customWidth="1"/>
    <col min="7940" max="7940" width="12" style="111" customWidth="1"/>
    <col min="7941" max="7941" width="10.5703125" style="111" customWidth="1"/>
    <col min="7942" max="7942" width="8.7109375" style="111" customWidth="1"/>
    <col min="7943" max="7943" width="10.28515625" style="111" customWidth="1"/>
    <col min="7944" max="7944" width="9" style="111" customWidth="1"/>
    <col min="7945" max="7945" width="10.7109375" style="111" customWidth="1"/>
    <col min="7946" max="7946" width="8.28515625" style="111" bestFit="1" customWidth="1"/>
    <col min="7947" max="7947" width="11.42578125" style="111" customWidth="1"/>
    <col min="7948" max="7948" width="10.7109375" style="111" bestFit="1" customWidth="1"/>
    <col min="7949" max="8192" width="9.28515625" style="111"/>
    <col min="8193" max="8193" width="6.5703125" style="111" customWidth="1"/>
    <col min="8194" max="8194" width="3" style="111" customWidth="1"/>
    <col min="8195" max="8195" width="33.42578125" style="111" customWidth="1"/>
    <col min="8196" max="8196" width="12" style="111" customWidth="1"/>
    <col min="8197" max="8197" width="10.5703125" style="111" customWidth="1"/>
    <col min="8198" max="8198" width="8.7109375" style="111" customWidth="1"/>
    <col min="8199" max="8199" width="10.28515625" style="111" customWidth="1"/>
    <col min="8200" max="8200" width="9" style="111" customWidth="1"/>
    <col min="8201" max="8201" width="10.7109375" style="111" customWidth="1"/>
    <col min="8202" max="8202" width="8.28515625" style="111" bestFit="1" customWidth="1"/>
    <col min="8203" max="8203" width="11.42578125" style="111" customWidth="1"/>
    <col min="8204" max="8204" width="10.7109375" style="111" bestFit="1" customWidth="1"/>
    <col min="8205" max="8448" width="9.28515625" style="111"/>
    <col min="8449" max="8449" width="6.5703125" style="111" customWidth="1"/>
    <col min="8450" max="8450" width="3" style="111" customWidth="1"/>
    <col min="8451" max="8451" width="33.42578125" style="111" customWidth="1"/>
    <col min="8452" max="8452" width="12" style="111" customWidth="1"/>
    <col min="8453" max="8453" width="10.5703125" style="111" customWidth="1"/>
    <col min="8454" max="8454" width="8.7109375" style="111" customWidth="1"/>
    <col min="8455" max="8455" width="10.28515625" style="111" customWidth="1"/>
    <col min="8456" max="8456" width="9" style="111" customWidth="1"/>
    <col min="8457" max="8457" width="10.7109375" style="111" customWidth="1"/>
    <col min="8458" max="8458" width="8.28515625" style="111" bestFit="1" customWidth="1"/>
    <col min="8459" max="8459" width="11.42578125" style="111" customWidth="1"/>
    <col min="8460" max="8460" width="10.7109375" style="111" bestFit="1" customWidth="1"/>
    <col min="8461" max="8704" width="9.28515625" style="111"/>
    <col min="8705" max="8705" width="6.5703125" style="111" customWidth="1"/>
    <col min="8706" max="8706" width="3" style="111" customWidth="1"/>
    <col min="8707" max="8707" width="33.42578125" style="111" customWidth="1"/>
    <col min="8708" max="8708" width="12" style="111" customWidth="1"/>
    <col min="8709" max="8709" width="10.5703125" style="111" customWidth="1"/>
    <col min="8710" max="8710" width="8.7109375" style="111" customWidth="1"/>
    <col min="8711" max="8711" width="10.28515625" style="111" customWidth="1"/>
    <col min="8712" max="8712" width="9" style="111" customWidth="1"/>
    <col min="8713" max="8713" width="10.7109375" style="111" customWidth="1"/>
    <col min="8714" max="8714" width="8.28515625" style="111" bestFit="1" customWidth="1"/>
    <col min="8715" max="8715" width="11.42578125" style="111" customWidth="1"/>
    <col min="8716" max="8716" width="10.7109375" style="111" bestFit="1" customWidth="1"/>
    <col min="8717" max="8960" width="9.28515625" style="111"/>
    <col min="8961" max="8961" width="6.5703125" style="111" customWidth="1"/>
    <col min="8962" max="8962" width="3" style="111" customWidth="1"/>
    <col min="8963" max="8963" width="33.42578125" style="111" customWidth="1"/>
    <col min="8964" max="8964" width="12" style="111" customWidth="1"/>
    <col min="8965" max="8965" width="10.5703125" style="111" customWidth="1"/>
    <col min="8966" max="8966" width="8.7109375" style="111" customWidth="1"/>
    <col min="8967" max="8967" width="10.28515625" style="111" customWidth="1"/>
    <col min="8968" max="8968" width="9" style="111" customWidth="1"/>
    <col min="8969" max="8969" width="10.7109375" style="111" customWidth="1"/>
    <col min="8970" max="8970" width="8.28515625" style="111" bestFit="1" customWidth="1"/>
    <col min="8971" max="8971" width="11.42578125" style="111" customWidth="1"/>
    <col min="8972" max="8972" width="10.7109375" style="111" bestFit="1" customWidth="1"/>
    <col min="8973" max="9216" width="9.28515625" style="111"/>
    <col min="9217" max="9217" width="6.5703125" style="111" customWidth="1"/>
    <col min="9218" max="9218" width="3" style="111" customWidth="1"/>
    <col min="9219" max="9219" width="33.42578125" style="111" customWidth="1"/>
    <col min="9220" max="9220" width="12" style="111" customWidth="1"/>
    <col min="9221" max="9221" width="10.5703125" style="111" customWidth="1"/>
    <col min="9222" max="9222" width="8.7109375" style="111" customWidth="1"/>
    <col min="9223" max="9223" width="10.28515625" style="111" customWidth="1"/>
    <col min="9224" max="9224" width="9" style="111" customWidth="1"/>
    <col min="9225" max="9225" width="10.7109375" style="111" customWidth="1"/>
    <col min="9226" max="9226" width="8.28515625" style="111" bestFit="1" customWidth="1"/>
    <col min="9227" max="9227" width="11.42578125" style="111" customWidth="1"/>
    <col min="9228" max="9228" width="10.7109375" style="111" bestFit="1" customWidth="1"/>
    <col min="9229" max="9472" width="9.28515625" style="111"/>
    <col min="9473" max="9473" width="6.5703125" style="111" customWidth="1"/>
    <col min="9474" max="9474" width="3" style="111" customWidth="1"/>
    <col min="9475" max="9475" width="33.42578125" style="111" customWidth="1"/>
    <col min="9476" max="9476" width="12" style="111" customWidth="1"/>
    <col min="9477" max="9477" width="10.5703125" style="111" customWidth="1"/>
    <col min="9478" max="9478" width="8.7109375" style="111" customWidth="1"/>
    <col min="9479" max="9479" width="10.28515625" style="111" customWidth="1"/>
    <col min="9480" max="9480" width="9" style="111" customWidth="1"/>
    <col min="9481" max="9481" width="10.7109375" style="111" customWidth="1"/>
    <col min="9482" max="9482" width="8.28515625" style="111" bestFit="1" customWidth="1"/>
    <col min="9483" max="9483" width="11.42578125" style="111" customWidth="1"/>
    <col min="9484" max="9484" width="10.7109375" style="111" bestFit="1" customWidth="1"/>
    <col min="9485" max="9728" width="9.28515625" style="111"/>
    <col min="9729" max="9729" width="6.5703125" style="111" customWidth="1"/>
    <col min="9730" max="9730" width="3" style="111" customWidth="1"/>
    <col min="9731" max="9731" width="33.42578125" style="111" customWidth="1"/>
    <col min="9732" max="9732" width="12" style="111" customWidth="1"/>
    <col min="9733" max="9733" width="10.5703125" style="111" customWidth="1"/>
    <col min="9734" max="9734" width="8.7109375" style="111" customWidth="1"/>
    <col min="9735" max="9735" width="10.28515625" style="111" customWidth="1"/>
    <col min="9736" max="9736" width="9" style="111" customWidth="1"/>
    <col min="9737" max="9737" width="10.7109375" style="111" customWidth="1"/>
    <col min="9738" max="9738" width="8.28515625" style="111" bestFit="1" customWidth="1"/>
    <col min="9739" max="9739" width="11.42578125" style="111" customWidth="1"/>
    <col min="9740" max="9740" width="10.7109375" style="111" bestFit="1" customWidth="1"/>
    <col min="9741" max="9984" width="9.28515625" style="111"/>
    <col min="9985" max="9985" width="6.5703125" style="111" customWidth="1"/>
    <col min="9986" max="9986" width="3" style="111" customWidth="1"/>
    <col min="9987" max="9987" width="33.42578125" style="111" customWidth="1"/>
    <col min="9988" max="9988" width="12" style="111" customWidth="1"/>
    <col min="9989" max="9989" width="10.5703125" style="111" customWidth="1"/>
    <col min="9990" max="9990" width="8.7109375" style="111" customWidth="1"/>
    <col min="9991" max="9991" width="10.28515625" style="111" customWidth="1"/>
    <col min="9992" max="9992" width="9" style="111" customWidth="1"/>
    <col min="9993" max="9993" width="10.7109375" style="111" customWidth="1"/>
    <col min="9994" max="9994" width="8.28515625" style="111" bestFit="1" customWidth="1"/>
    <col min="9995" max="9995" width="11.42578125" style="111" customWidth="1"/>
    <col min="9996" max="9996" width="10.7109375" style="111" bestFit="1" customWidth="1"/>
    <col min="9997" max="10240" width="9.28515625" style="111"/>
    <col min="10241" max="10241" width="6.5703125" style="111" customWidth="1"/>
    <col min="10242" max="10242" width="3" style="111" customWidth="1"/>
    <col min="10243" max="10243" width="33.42578125" style="111" customWidth="1"/>
    <col min="10244" max="10244" width="12" style="111" customWidth="1"/>
    <col min="10245" max="10245" width="10.5703125" style="111" customWidth="1"/>
    <col min="10246" max="10246" width="8.7109375" style="111" customWidth="1"/>
    <col min="10247" max="10247" width="10.28515625" style="111" customWidth="1"/>
    <col min="10248" max="10248" width="9" style="111" customWidth="1"/>
    <col min="10249" max="10249" width="10.7109375" style="111" customWidth="1"/>
    <col min="10250" max="10250" width="8.28515625" style="111" bestFit="1" customWidth="1"/>
    <col min="10251" max="10251" width="11.42578125" style="111" customWidth="1"/>
    <col min="10252" max="10252" width="10.7109375" style="111" bestFit="1" customWidth="1"/>
    <col min="10253" max="10496" width="9.28515625" style="111"/>
    <col min="10497" max="10497" width="6.5703125" style="111" customWidth="1"/>
    <col min="10498" max="10498" width="3" style="111" customWidth="1"/>
    <col min="10499" max="10499" width="33.42578125" style="111" customWidth="1"/>
    <col min="10500" max="10500" width="12" style="111" customWidth="1"/>
    <col min="10501" max="10501" width="10.5703125" style="111" customWidth="1"/>
    <col min="10502" max="10502" width="8.7109375" style="111" customWidth="1"/>
    <col min="10503" max="10503" width="10.28515625" style="111" customWidth="1"/>
    <col min="10504" max="10504" width="9" style="111" customWidth="1"/>
    <col min="10505" max="10505" width="10.7109375" style="111" customWidth="1"/>
    <col min="10506" max="10506" width="8.28515625" style="111" bestFit="1" customWidth="1"/>
    <col min="10507" max="10507" width="11.42578125" style="111" customWidth="1"/>
    <col min="10508" max="10508" width="10.7109375" style="111" bestFit="1" customWidth="1"/>
    <col min="10509" max="10752" width="9.28515625" style="111"/>
    <col min="10753" max="10753" width="6.5703125" style="111" customWidth="1"/>
    <col min="10754" max="10754" width="3" style="111" customWidth="1"/>
    <col min="10755" max="10755" width="33.42578125" style="111" customWidth="1"/>
    <col min="10756" max="10756" width="12" style="111" customWidth="1"/>
    <col min="10757" max="10757" width="10.5703125" style="111" customWidth="1"/>
    <col min="10758" max="10758" width="8.7109375" style="111" customWidth="1"/>
    <col min="10759" max="10759" width="10.28515625" style="111" customWidth="1"/>
    <col min="10760" max="10760" width="9" style="111" customWidth="1"/>
    <col min="10761" max="10761" width="10.7109375" style="111" customWidth="1"/>
    <col min="10762" max="10762" width="8.28515625" style="111" bestFit="1" customWidth="1"/>
    <col min="10763" max="10763" width="11.42578125" style="111" customWidth="1"/>
    <col min="10764" max="10764" width="10.7109375" style="111" bestFit="1" customWidth="1"/>
    <col min="10765" max="11008" width="9.28515625" style="111"/>
    <col min="11009" max="11009" width="6.5703125" style="111" customWidth="1"/>
    <col min="11010" max="11010" width="3" style="111" customWidth="1"/>
    <col min="11011" max="11011" width="33.42578125" style="111" customWidth="1"/>
    <col min="11012" max="11012" width="12" style="111" customWidth="1"/>
    <col min="11013" max="11013" width="10.5703125" style="111" customWidth="1"/>
    <col min="11014" max="11014" width="8.7109375" style="111" customWidth="1"/>
    <col min="11015" max="11015" width="10.28515625" style="111" customWidth="1"/>
    <col min="11016" max="11016" width="9" style="111" customWidth="1"/>
    <col min="11017" max="11017" width="10.7109375" style="111" customWidth="1"/>
    <col min="11018" max="11018" width="8.28515625" style="111" bestFit="1" customWidth="1"/>
    <col min="11019" max="11019" width="11.42578125" style="111" customWidth="1"/>
    <col min="11020" max="11020" width="10.7109375" style="111" bestFit="1" customWidth="1"/>
    <col min="11021" max="11264" width="9.28515625" style="111"/>
    <col min="11265" max="11265" width="6.5703125" style="111" customWidth="1"/>
    <col min="11266" max="11266" width="3" style="111" customWidth="1"/>
    <col min="11267" max="11267" width="33.42578125" style="111" customWidth="1"/>
    <col min="11268" max="11268" width="12" style="111" customWidth="1"/>
    <col min="11269" max="11269" width="10.5703125" style="111" customWidth="1"/>
    <col min="11270" max="11270" width="8.7109375" style="111" customWidth="1"/>
    <col min="11271" max="11271" width="10.28515625" style="111" customWidth="1"/>
    <col min="11272" max="11272" width="9" style="111" customWidth="1"/>
    <col min="11273" max="11273" width="10.7109375" style="111" customWidth="1"/>
    <col min="11274" max="11274" width="8.28515625" style="111" bestFit="1" customWidth="1"/>
    <col min="11275" max="11275" width="11.42578125" style="111" customWidth="1"/>
    <col min="11276" max="11276" width="10.7109375" style="111" bestFit="1" customWidth="1"/>
    <col min="11277" max="11520" width="9.28515625" style="111"/>
    <col min="11521" max="11521" width="6.5703125" style="111" customWidth="1"/>
    <col min="11522" max="11522" width="3" style="111" customWidth="1"/>
    <col min="11523" max="11523" width="33.42578125" style="111" customWidth="1"/>
    <col min="11524" max="11524" width="12" style="111" customWidth="1"/>
    <col min="11525" max="11525" width="10.5703125" style="111" customWidth="1"/>
    <col min="11526" max="11526" width="8.7109375" style="111" customWidth="1"/>
    <col min="11527" max="11527" width="10.28515625" style="111" customWidth="1"/>
    <col min="11528" max="11528" width="9" style="111" customWidth="1"/>
    <col min="11529" max="11529" width="10.7109375" style="111" customWidth="1"/>
    <col min="11530" max="11530" width="8.28515625" style="111" bestFit="1" customWidth="1"/>
    <col min="11531" max="11531" width="11.42578125" style="111" customWidth="1"/>
    <col min="11532" max="11532" width="10.7109375" style="111" bestFit="1" customWidth="1"/>
    <col min="11533" max="11776" width="9.28515625" style="111"/>
    <col min="11777" max="11777" width="6.5703125" style="111" customWidth="1"/>
    <col min="11778" max="11778" width="3" style="111" customWidth="1"/>
    <col min="11779" max="11779" width="33.42578125" style="111" customWidth="1"/>
    <col min="11780" max="11780" width="12" style="111" customWidth="1"/>
    <col min="11781" max="11781" width="10.5703125" style="111" customWidth="1"/>
    <col min="11782" max="11782" width="8.7109375" style="111" customWidth="1"/>
    <col min="11783" max="11783" width="10.28515625" style="111" customWidth="1"/>
    <col min="11784" max="11784" width="9" style="111" customWidth="1"/>
    <col min="11785" max="11785" width="10.7109375" style="111" customWidth="1"/>
    <col min="11786" max="11786" width="8.28515625" style="111" bestFit="1" customWidth="1"/>
    <col min="11787" max="11787" width="11.42578125" style="111" customWidth="1"/>
    <col min="11788" max="11788" width="10.7109375" style="111" bestFit="1" customWidth="1"/>
    <col min="11789" max="12032" width="9.28515625" style="111"/>
    <col min="12033" max="12033" width="6.5703125" style="111" customWidth="1"/>
    <col min="12034" max="12034" width="3" style="111" customWidth="1"/>
    <col min="12035" max="12035" width="33.42578125" style="111" customWidth="1"/>
    <col min="12036" max="12036" width="12" style="111" customWidth="1"/>
    <col min="12037" max="12037" width="10.5703125" style="111" customWidth="1"/>
    <col min="12038" max="12038" width="8.7109375" style="111" customWidth="1"/>
    <col min="12039" max="12039" width="10.28515625" style="111" customWidth="1"/>
    <col min="12040" max="12040" width="9" style="111" customWidth="1"/>
    <col min="12041" max="12041" width="10.7109375" style="111" customWidth="1"/>
    <col min="12042" max="12042" width="8.28515625" style="111" bestFit="1" customWidth="1"/>
    <col min="12043" max="12043" width="11.42578125" style="111" customWidth="1"/>
    <col min="12044" max="12044" width="10.7109375" style="111" bestFit="1" customWidth="1"/>
    <col min="12045" max="12288" width="9.28515625" style="111"/>
    <col min="12289" max="12289" width="6.5703125" style="111" customWidth="1"/>
    <col min="12290" max="12290" width="3" style="111" customWidth="1"/>
    <col min="12291" max="12291" width="33.42578125" style="111" customWidth="1"/>
    <col min="12292" max="12292" width="12" style="111" customWidth="1"/>
    <col min="12293" max="12293" width="10.5703125" style="111" customWidth="1"/>
    <col min="12294" max="12294" width="8.7109375" style="111" customWidth="1"/>
    <col min="12295" max="12295" width="10.28515625" style="111" customWidth="1"/>
    <col min="12296" max="12296" width="9" style="111" customWidth="1"/>
    <col min="12297" max="12297" width="10.7109375" style="111" customWidth="1"/>
    <col min="12298" max="12298" width="8.28515625" style="111" bestFit="1" customWidth="1"/>
    <col min="12299" max="12299" width="11.42578125" style="111" customWidth="1"/>
    <col min="12300" max="12300" width="10.7109375" style="111" bestFit="1" customWidth="1"/>
    <col min="12301" max="12544" width="9.28515625" style="111"/>
    <col min="12545" max="12545" width="6.5703125" style="111" customWidth="1"/>
    <col min="12546" max="12546" width="3" style="111" customWidth="1"/>
    <col min="12547" max="12547" width="33.42578125" style="111" customWidth="1"/>
    <col min="12548" max="12548" width="12" style="111" customWidth="1"/>
    <col min="12549" max="12549" width="10.5703125" style="111" customWidth="1"/>
    <col min="12550" max="12550" width="8.7109375" style="111" customWidth="1"/>
    <col min="12551" max="12551" width="10.28515625" style="111" customWidth="1"/>
    <col min="12552" max="12552" width="9" style="111" customWidth="1"/>
    <col min="12553" max="12553" width="10.7109375" style="111" customWidth="1"/>
    <col min="12554" max="12554" width="8.28515625" style="111" bestFit="1" customWidth="1"/>
    <col min="12555" max="12555" width="11.42578125" style="111" customWidth="1"/>
    <col min="12556" max="12556" width="10.7109375" style="111" bestFit="1" customWidth="1"/>
    <col min="12557" max="12800" width="9.28515625" style="111"/>
    <col min="12801" max="12801" width="6.5703125" style="111" customWidth="1"/>
    <col min="12802" max="12802" width="3" style="111" customWidth="1"/>
    <col min="12803" max="12803" width="33.42578125" style="111" customWidth="1"/>
    <col min="12804" max="12804" width="12" style="111" customWidth="1"/>
    <col min="12805" max="12805" width="10.5703125" style="111" customWidth="1"/>
    <col min="12806" max="12806" width="8.7109375" style="111" customWidth="1"/>
    <col min="12807" max="12807" width="10.28515625" style="111" customWidth="1"/>
    <col min="12808" max="12808" width="9" style="111" customWidth="1"/>
    <col min="12809" max="12809" width="10.7109375" style="111" customWidth="1"/>
    <col min="12810" max="12810" width="8.28515625" style="111" bestFit="1" customWidth="1"/>
    <col min="12811" max="12811" width="11.42578125" style="111" customWidth="1"/>
    <col min="12812" max="12812" width="10.7109375" style="111" bestFit="1" customWidth="1"/>
    <col min="12813" max="13056" width="9.28515625" style="111"/>
    <col min="13057" max="13057" width="6.5703125" style="111" customWidth="1"/>
    <col min="13058" max="13058" width="3" style="111" customWidth="1"/>
    <col min="13059" max="13059" width="33.42578125" style="111" customWidth="1"/>
    <col min="13060" max="13060" width="12" style="111" customWidth="1"/>
    <col min="13061" max="13061" width="10.5703125" style="111" customWidth="1"/>
    <col min="13062" max="13062" width="8.7109375" style="111" customWidth="1"/>
    <col min="13063" max="13063" width="10.28515625" style="111" customWidth="1"/>
    <col min="13064" max="13064" width="9" style="111" customWidth="1"/>
    <col min="13065" max="13065" width="10.7109375" style="111" customWidth="1"/>
    <col min="13066" max="13066" width="8.28515625" style="111" bestFit="1" customWidth="1"/>
    <col min="13067" max="13067" width="11.42578125" style="111" customWidth="1"/>
    <col min="13068" max="13068" width="10.7109375" style="111" bestFit="1" customWidth="1"/>
    <col min="13069" max="13312" width="9.28515625" style="111"/>
    <col min="13313" max="13313" width="6.5703125" style="111" customWidth="1"/>
    <col min="13314" max="13314" width="3" style="111" customWidth="1"/>
    <col min="13315" max="13315" width="33.42578125" style="111" customWidth="1"/>
    <col min="13316" max="13316" width="12" style="111" customWidth="1"/>
    <col min="13317" max="13317" width="10.5703125" style="111" customWidth="1"/>
    <col min="13318" max="13318" width="8.7109375" style="111" customWidth="1"/>
    <col min="13319" max="13319" width="10.28515625" style="111" customWidth="1"/>
    <col min="13320" max="13320" width="9" style="111" customWidth="1"/>
    <col min="13321" max="13321" width="10.7109375" style="111" customWidth="1"/>
    <col min="13322" max="13322" width="8.28515625" style="111" bestFit="1" customWidth="1"/>
    <col min="13323" max="13323" width="11.42578125" style="111" customWidth="1"/>
    <col min="13324" max="13324" width="10.7109375" style="111" bestFit="1" customWidth="1"/>
    <col min="13325" max="13568" width="9.28515625" style="111"/>
    <col min="13569" max="13569" width="6.5703125" style="111" customWidth="1"/>
    <col min="13570" max="13570" width="3" style="111" customWidth="1"/>
    <col min="13571" max="13571" width="33.42578125" style="111" customWidth="1"/>
    <col min="13572" max="13572" width="12" style="111" customWidth="1"/>
    <col min="13573" max="13573" width="10.5703125" style="111" customWidth="1"/>
    <col min="13574" max="13574" width="8.7109375" style="111" customWidth="1"/>
    <col min="13575" max="13575" width="10.28515625" style="111" customWidth="1"/>
    <col min="13576" max="13576" width="9" style="111" customWidth="1"/>
    <col min="13577" max="13577" width="10.7109375" style="111" customWidth="1"/>
    <col min="13578" max="13578" width="8.28515625" style="111" bestFit="1" customWidth="1"/>
    <col min="13579" max="13579" width="11.42578125" style="111" customWidth="1"/>
    <col min="13580" max="13580" width="10.7109375" style="111" bestFit="1" customWidth="1"/>
    <col min="13581" max="13824" width="9.28515625" style="111"/>
    <col min="13825" max="13825" width="6.5703125" style="111" customWidth="1"/>
    <col min="13826" max="13826" width="3" style="111" customWidth="1"/>
    <col min="13827" max="13827" width="33.42578125" style="111" customWidth="1"/>
    <col min="13828" max="13828" width="12" style="111" customWidth="1"/>
    <col min="13829" max="13829" width="10.5703125" style="111" customWidth="1"/>
    <col min="13830" max="13830" width="8.7109375" style="111" customWidth="1"/>
    <col min="13831" max="13831" width="10.28515625" style="111" customWidth="1"/>
    <col min="13832" max="13832" width="9" style="111" customWidth="1"/>
    <col min="13833" max="13833" width="10.7109375" style="111" customWidth="1"/>
    <col min="13834" max="13834" width="8.28515625" style="111" bestFit="1" customWidth="1"/>
    <col min="13835" max="13835" width="11.42578125" style="111" customWidth="1"/>
    <col min="13836" max="13836" width="10.7109375" style="111" bestFit="1" customWidth="1"/>
    <col min="13837" max="14080" width="9.28515625" style="111"/>
    <col min="14081" max="14081" width="6.5703125" style="111" customWidth="1"/>
    <col min="14082" max="14082" width="3" style="111" customWidth="1"/>
    <col min="14083" max="14083" width="33.42578125" style="111" customWidth="1"/>
    <col min="14084" max="14084" width="12" style="111" customWidth="1"/>
    <col min="14085" max="14085" width="10.5703125" style="111" customWidth="1"/>
    <col min="14086" max="14086" width="8.7109375" style="111" customWidth="1"/>
    <col min="14087" max="14087" width="10.28515625" style="111" customWidth="1"/>
    <col min="14088" max="14088" width="9" style="111" customWidth="1"/>
    <col min="14089" max="14089" width="10.7109375" style="111" customWidth="1"/>
    <col min="14090" max="14090" width="8.28515625" style="111" bestFit="1" customWidth="1"/>
    <col min="14091" max="14091" width="11.42578125" style="111" customWidth="1"/>
    <col min="14092" max="14092" width="10.7109375" style="111" bestFit="1" customWidth="1"/>
    <col min="14093" max="14336" width="9.28515625" style="111"/>
    <col min="14337" max="14337" width="6.5703125" style="111" customWidth="1"/>
    <col min="14338" max="14338" width="3" style="111" customWidth="1"/>
    <col min="14339" max="14339" width="33.42578125" style="111" customWidth="1"/>
    <col min="14340" max="14340" width="12" style="111" customWidth="1"/>
    <col min="14341" max="14341" width="10.5703125" style="111" customWidth="1"/>
    <col min="14342" max="14342" width="8.7109375" style="111" customWidth="1"/>
    <col min="14343" max="14343" width="10.28515625" style="111" customWidth="1"/>
    <col min="14344" max="14344" width="9" style="111" customWidth="1"/>
    <col min="14345" max="14345" width="10.7109375" style="111" customWidth="1"/>
    <col min="14346" max="14346" width="8.28515625" style="111" bestFit="1" customWidth="1"/>
    <col min="14347" max="14347" width="11.42578125" style="111" customWidth="1"/>
    <col min="14348" max="14348" width="10.7109375" style="111" bestFit="1" customWidth="1"/>
    <col min="14349" max="14592" width="9.28515625" style="111"/>
    <col min="14593" max="14593" width="6.5703125" style="111" customWidth="1"/>
    <col min="14594" max="14594" width="3" style="111" customWidth="1"/>
    <col min="14595" max="14595" width="33.42578125" style="111" customWidth="1"/>
    <col min="14596" max="14596" width="12" style="111" customWidth="1"/>
    <col min="14597" max="14597" width="10.5703125" style="111" customWidth="1"/>
    <col min="14598" max="14598" width="8.7109375" style="111" customWidth="1"/>
    <col min="14599" max="14599" width="10.28515625" style="111" customWidth="1"/>
    <col min="14600" max="14600" width="9" style="111" customWidth="1"/>
    <col min="14601" max="14601" width="10.7109375" style="111" customWidth="1"/>
    <col min="14602" max="14602" width="8.28515625" style="111" bestFit="1" customWidth="1"/>
    <col min="14603" max="14603" width="11.42578125" style="111" customWidth="1"/>
    <col min="14604" max="14604" width="10.7109375" style="111" bestFit="1" customWidth="1"/>
    <col min="14605" max="14848" width="9.28515625" style="111"/>
    <col min="14849" max="14849" width="6.5703125" style="111" customWidth="1"/>
    <col min="14850" max="14850" width="3" style="111" customWidth="1"/>
    <col min="14851" max="14851" width="33.42578125" style="111" customWidth="1"/>
    <col min="14852" max="14852" width="12" style="111" customWidth="1"/>
    <col min="14853" max="14853" width="10.5703125" style="111" customWidth="1"/>
    <col min="14854" max="14854" width="8.7109375" style="111" customWidth="1"/>
    <col min="14855" max="14855" width="10.28515625" style="111" customWidth="1"/>
    <col min="14856" max="14856" width="9" style="111" customWidth="1"/>
    <col min="14857" max="14857" width="10.7109375" style="111" customWidth="1"/>
    <col min="14858" max="14858" width="8.28515625" style="111" bestFit="1" customWidth="1"/>
    <col min="14859" max="14859" width="11.42578125" style="111" customWidth="1"/>
    <col min="14860" max="14860" width="10.7109375" style="111" bestFit="1" customWidth="1"/>
    <col min="14861" max="15104" width="9.28515625" style="111"/>
    <col min="15105" max="15105" width="6.5703125" style="111" customWidth="1"/>
    <col min="15106" max="15106" width="3" style="111" customWidth="1"/>
    <col min="15107" max="15107" width="33.42578125" style="111" customWidth="1"/>
    <col min="15108" max="15108" width="12" style="111" customWidth="1"/>
    <col min="15109" max="15109" width="10.5703125" style="111" customWidth="1"/>
    <col min="15110" max="15110" width="8.7109375" style="111" customWidth="1"/>
    <col min="15111" max="15111" width="10.28515625" style="111" customWidth="1"/>
    <col min="15112" max="15112" width="9" style="111" customWidth="1"/>
    <col min="15113" max="15113" width="10.7109375" style="111" customWidth="1"/>
    <col min="15114" max="15114" width="8.28515625" style="111" bestFit="1" customWidth="1"/>
    <col min="15115" max="15115" width="11.42578125" style="111" customWidth="1"/>
    <col min="15116" max="15116" width="10.7109375" style="111" bestFit="1" customWidth="1"/>
    <col min="15117" max="15360" width="9.28515625" style="111"/>
    <col min="15361" max="15361" width="6.5703125" style="111" customWidth="1"/>
    <col min="15362" max="15362" width="3" style="111" customWidth="1"/>
    <col min="15363" max="15363" width="33.42578125" style="111" customWidth="1"/>
    <col min="15364" max="15364" width="12" style="111" customWidth="1"/>
    <col min="15365" max="15365" width="10.5703125" style="111" customWidth="1"/>
    <col min="15366" max="15366" width="8.7109375" style="111" customWidth="1"/>
    <col min="15367" max="15367" width="10.28515625" style="111" customWidth="1"/>
    <col min="15368" max="15368" width="9" style="111" customWidth="1"/>
    <col min="15369" max="15369" width="10.7109375" style="111" customWidth="1"/>
    <col min="15370" max="15370" width="8.28515625" style="111" bestFit="1" customWidth="1"/>
    <col min="15371" max="15371" width="11.42578125" style="111" customWidth="1"/>
    <col min="15372" max="15372" width="10.7109375" style="111" bestFit="1" customWidth="1"/>
    <col min="15373" max="15616" width="9.28515625" style="111"/>
    <col min="15617" max="15617" width="6.5703125" style="111" customWidth="1"/>
    <col min="15618" max="15618" width="3" style="111" customWidth="1"/>
    <col min="15619" max="15619" width="33.42578125" style="111" customWidth="1"/>
    <col min="15620" max="15620" width="12" style="111" customWidth="1"/>
    <col min="15621" max="15621" width="10.5703125" style="111" customWidth="1"/>
    <col min="15622" max="15622" width="8.7109375" style="111" customWidth="1"/>
    <col min="15623" max="15623" width="10.28515625" style="111" customWidth="1"/>
    <col min="15624" max="15624" width="9" style="111" customWidth="1"/>
    <col min="15625" max="15625" width="10.7109375" style="111" customWidth="1"/>
    <col min="15626" max="15626" width="8.28515625" style="111" bestFit="1" customWidth="1"/>
    <col min="15627" max="15627" width="11.42578125" style="111" customWidth="1"/>
    <col min="15628" max="15628" width="10.7109375" style="111" bestFit="1" customWidth="1"/>
    <col min="15629" max="15872" width="9.28515625" style="111"/>
    <col min="15873" max="15873" width="6.5703125" style="111" customWidth="1"/>
    <col min="15874" max="15874" width="3" style="111" customWidth="1"/>
    <col min="15875" max="15875" width="33.42578125" style="111" customWidth="1"/>
    <col min="15876" max="15876" width="12" style="111" customWidth="1"/>
    <col min="15877" max="15877" width="10.5703125" style="111" customWidth="1"/>
    <col min="15878" max="15878" width="8.7109375" style="111" customWidth="1"/>
    <col min="15879" max="15879" width="10.28515625" style="111" customWidth="1"/>
    <col min="15880" max="15880" width="9" style="111" customWidth="1"/>
    <col min="15881" max="15881" width="10.7109375" style="111" customWidth="1"/>
    <col min="15882" max="15882" width="8.28515625" style="111" bestFit="1" customWidth="1"/>
    <col min="15883" max="15883" width="11.42578125" style="111" customWidth="1"/>
    <col min="15884" max="15884" width="10.7109375" style="111" bestFit="1" customWidth="1"/>
    <col min="15885" max="16128" width="9.28515625" style="111"/>
    <col min="16129" max="16129" width="6.5703125" style="111" customWidth="1"/>
    <col min="16130" max="16130" width="3" style="111" customWidth="1"/>
    <col min="16131" max="16131" width="33.42578125" style="111" customWidth="1"/>
    <col min="16132" max="16132" width="12" style="111" customWidth="1"/>
    <col min="16133" max="16133" width="10.5703125" style="111" customWidth="1"/>
    <col min="16134" max="16134" width="8.7109375" style="111" customWidth="1"/>
    <col min="16135" max="16135" width="10.28515625" style="111" customWidth="1"/>
    <col min="16136" max="16136" width="9" style="111" customWidth="1"/>
    <col min="16137" max="16137" width="10.7109375" style="111" customWidth="1"/>
    <col min="16138" max="16138" width="8.28515625" style="111" bestFit="1" customWidth="1"/>
    <col min="16139" max="16139" width="11.42578125" style="111" customWidth="1"/>
    <col min="16140" max="16140" width="10.7109375" style="111" bestFit="1" customWidth="1"/>
    <col min="16141" max="16384" width="9.28515625" style="111"/>
  </cols>
  <sheetData>
    <row r="1" spans="1:12" ht="13.9" x14ac:dyDescent="0.25">
      <c r="A1" s="194" t="s">
        <v>0</v>
      </c>
      <c r="B1" s="195"/>
      <c r="C1" s="196"/>
      <c r="L1" s="112" t="s">
        <v>401</v>
      </c>
    </row>
    <row r="2" spans="1:12" ht="13.9" x14ac:dyDescent="0.25">
      <c r="A2" s="194" t="s">
        <v>1</v>
      </c>
      <c r="B2" s="195"/>
      <c r="C2" s="196"/>
    </row>
    <row r="3" spans="1:12" ht="13.9" x14ac:dyDescent="0.25">
      <c r="A3" s="194" t="s">
        <v>2</v>
      </c>
      <c r="B3" s="195"/>
      <c r="C3" s="196"/>
    </row>
    <row r="4" spans="1:12" ht="13.9" x14ac:dyDescent="0.25">
      <c r="A4" s="194" t="s">
        <v>3</v>
      </c>
      <c r="B4" s="195"/>
      <c r="C4" s="196"/>
    </row>
    <row r="8" spans="1:12" x14ac:dyDescent="0.25">
      <c r="B8" s="403" t="s">
        <v>402</v>
      </c>
      <c r="C8" s="403"/>
      <c r="D8" s="403"/>
      <c r="E8" s="403"/>
      <c r="F8" s="403"/>
      <c r="G8" s="403"/>
      <c r="H8" s="403"/>
      <c r="I8" s="403"/>
      <c r="J8" s="403"/>
      <c r="K8" s="403"/>
      <c r="L8" s="403"/>
    </row>
    <row r="10" spans="1:12" ht="14.45" thickBot="1" x14ac:dyDescent="0.3">
      <c r="L10" s="112" t="s">
        <v>6</v>
      </c>
    </row>
    <row r="11" spans="1:12" ht="15.75" thickBot="1" x14ac:dyDescent="0.3">
      <c r="A11" s="404" t="s">
        <v>403</v>
      </c>
      <c r="B11" s="407" t="s">
        <v>404</v>
      </c>
      <c r="C11" s="408"/>
      <c r="D11" s="413" t="s">
        <v>405</v>
      </c>
      <c r="E11" s="407" t="s">
        <v>341</v>
      </c>
      <c r="F11" s="408"/>
      <c r="G11" s="416" t="s">
        <v>344</v>
      </c>
      <c r="H11" s="417"/>
      <c r="I11" s="418" t="s">
        <v>346</v>
      </c>
      <c r="J11" s="419"/>
      <c r="K11" s="418" t="s">
        <v>406</v>
      </c>
      <c r="L11" s="419"/>
    </row>
    <row r="12" spans="1:12" ht="15.75" thickBot="1" x14ac:dyDescent="0.3">
      <c r="A12" s="405"/>
      <c r="B12" s="409"/>
      <c r="C12" s="410"/>
      <c r="D12" s="414"/>
      <c r="E12" s="411" t="s">
        <v>407</v>
      </c>
      <c r="F12" s="412"/>
      <c r="G12" s="397" t="s">
        <v>408</v>
      </c>
      <c r="H12" s="398"/>
      <c r="I12" s="397" t="s">
        <v>409</v>
      </c>
      <c r="J12" s="398"/>
      <c r="K12" s="397" t="s">
        <v>410</v>
      </c>
      <c r="L12" s="398"/>
    </row>
    <row r="13" spans="1:12" ht="44.25" thickBot="1" x14ac:dyDescent="0.3">
      <c r="A13" s="406"/>
      <c r="B13" s="411"/>
      <c r="C13" s="412"/>
      <c r="D13" s="415"/>
      <c r="E13" s="254" t="s">
        <v>411</v>
      </c>
      <c r="F13" s="255" t="s">
        <v>412</v>
      </c>
      <c r="G13" s="256" t="s">
        <v>413</v>
      </c>
      <c r="H13" s="257" t="s">
        <v>412</v>
      </c>
      <c r="I13" s="258" t="s">
        <v>413</v>
      </c>
      <c r="J13" s="259" t="s">
        <v>412</v>
      </c>
      <c r="K13" s="254" t="s">
        <v>413</v>
      </c>
      <c r="L13" s="255" t="s">
        <v>412</v>
      </c>
    </row>
    <row r="14" spans="1:12" s="112" customFormat="1" ht="14.45" thickBot="1" x14ac:dyDescent="0.3">
      <c r="A14" s="260">
        <v>0</v>
      </c>
      <c r="B14" s="399">
        <v>1</v>
      </c>
      <c r="C14" s="400"/>
      <c r="D14" s="261">
        <v>2</v>
      </c>
      <c r="E14" s="262">
        <v>3</v>
      </c>
      <c r="F14" s="263">
        <v>4</v>
      </c>
      <c r="G14" s="264">
        <v>5</v>
      </c>
      <c r="H14" s="265">
        <v>6</v>
      </c>
      <c r="I14" s="266">
        <v>7</v>
      </c>
      <c r="J14" s="267">
        <v>8</v>
      </c>
      <c r="K14" s="264">
        <v>9</v>
      </c>
      <c r="L14" s="267">
        <v>10</v>
      </c>
    </row>
    <row r="15" spans="1:12" s="112" customFormat="1" ht="28.15" customHeight="1" x14ac:dyDescent="0.2">
      <c r="A15" s="268" t="s">
        <v>414</v>
      </c>
      <c r="B15" s="391" t="s">
        <v>402</v>
      </c>
      <c r="C15" s="392"/>
      <c r="D15" s="269"/>
      <c r="E15" s="269"/>
      <c r="F15" s="269"/>
      <c r="G15" s="270"/>
      <c r="H15" s="269"/>
      <c r="I15" s="269"/>
      <c r="J15" s="269"/>
      <c r="K15" s="269"/>
      <c r="L15" s="271"/>
    </row>
    <row r="16" spans="1:12" ht="27.6" customHeight="1" x14ac:dyDescent="0.25">
      <c r="A16" s="272">
        <v>1</v>
      </c>
      <c r="B16" s="401" t="s">
        <v>415</v>
      </c>
      <c r="C16" s="402"/>
      <c r="D16" s="273">
        <f>'[1]Anexa 4'!D32</f>
        <v>44408</v>
      </c>
      <c r="E16" s="274" t="s">
        <v>89</v>
      </c>
      <c r="F16" s="274" t="s">
        <v>89</v>
      </c>
      <c r="G16" s="275"/>
      <c r="H16" s="180"/>
      <c r="I16" s="180">
        <v>50</v>
      </c>
      <c r="J16" s="180"/>
      <c r="K16" s="180">
        <v>50</v>
      </c>
      <c r="L16" s="276"/>
    </row>
    <row r="17" spans="1:12" ht="13.9" x14ac:dyDescent="0.25">
      <c r="A17" s="272">
        <v>2</v>
      </c>
      <c r="B17" s="385" t="s">
        <v>416</v>
      </c>
      <c r="C17" s="386"/>
      <c r="D17" s="180"/>
      <c r="E17" s="274" t="s">
        <v>89</v>
      </c>
      <c r="F17" s="274" t="s">
        <v>89</v>
      </c>
      <c r="G17" s="275">
        <v>144.2968249999999</v>
      </c>
      <c r="H17" s="275"/>
      <c r="I17" s="275">
        <v>148</v>
      </c>
      <c r="J17" s="275"/>
      <c r="K17" s="275">
        <v>148</v>
      </c>
      <c r="L17" s="277"/>
    </row>
    <row r="18" spans="1:12" ht="14.45" thickBot="1" x14ac:dyDescent="0.3">
      <c r="A18" s="272"/>
      <c r="B18" s="387" t="s">
        <v>417</v>
      </c>
      <c r="C18" s="388"/>
      <c r="D18" s="278"/>
      <c r="E18" s="279" t="s">
        <v>89</v>
      </c>
      <c r="F18" s="279" t="s">
        <v>89</v>
      </c>
      <c r="G18" s="280">
        <v>144.2968249999999</v>
      </c>
      <c r="H18" s="280">
        <v>0</v>
      </c>
      <c r="I18" s="280">
        <v>198</v>
      </c>
      <c r="J18" s="280">
        <v>0</v>
      </c>
      <c r="K18" s="280">
        <v>198</v>
      </c>
      <c r="L18" s="280">
        <v>0</v>
      </c>
    </row>
    <row r="19" spans="1:12" ht="40.15" customHeight="1" x14ac:dyDescent="0.25">
      <c r="A19" s="281" t="s">
        <v>418</v>
      </c>
      <c r="B19" s="391" t="s">
        <v>419</v>
      </c>
      <c r="C19" s="392"/>
      <c r="D19" s="282"/>
      <c r="E19" s="282"/>
      <c r="F19" s="282"/>
      <c r="G19" s="283"/>
      <c r="H19" s="283"/>
      <c r="I19" s="283"/>
      <c r="J19" s="283"/>
      <c r="K19" s="283"/>
      <c r="L19" s="284"/>
    </row>
    <row r="20" spans="1:12" x14ac:dyDescent="0.25">
      <c r="A20" s="272">
        <v>1</v>
      </c>
      <c r="B20" s="385" t="s">
        <v>420</v>
      </c>
      <c r="C20" s="386"/>
      <c r="D20" s="180"/>
      <c r="E20" s="274" t="s">
        <v>89</v>
      </c>
      <c r="F20" s="274" t="s">
        <v>89</v>
      </c>
      <c r="G20" s="275"/>
      <c r="H20" s="275"/>
      <c r="I20" s="275"/>
      <c r="J20" s="275"/>
      <c r="K20" s="275"/>
      <c r="L20" s="277"/>
    </row>
    <row r="21" spans="1:12" x14ac:dyDescent="0.25">
      <c r="A21" s="272">
        <v>2</v>
      </c>
      <c r="B21" s="385" t="s">
        <v>421</v>
      </c>
      <c r="C21" s="386"/>
      <c r="D21" s="180"/>
      <c r="E21" s="274" t="s">
        <v>89</v>
      </c>
      <c r="F21" s="274" t="s">
        <v>89</v>
      </c>
      <c r="G21" s="275"/>
      <c r="H21" s="275"/>
      <c r="I21" s="275"/>
      <c r="J21" s="275"/>
      <c r="K21" s="275"/>
      <c r="L21" s="277"/>
    </row>
    <row r="22" spans="1:12" x14ac:dyDescent="0.25">
      <c r="A22" s="272"/>
      <c r="B22" s="393" t="s">
        <v>422</v>
      </c>
      <c r="C22" s="395"/>
      <c r="D22" s="180"/>
      <c r="E22" s="274"/>
      <c r="F22" s="274"/>
      <c r="G22" s="275"/>
      <c r="H22" s="275"/>
      <c r="I22" s="275"/>
      <c r="J22" s="275"/>
      <c r="K22" s="275"/>
      <c r="L22" s="277"/>
    </row>
    <row r="23" spans="1:12" x14ac:dyDescent="0.25">
      <c r="A23" s="272"/>
      <c r="B23" s="394"/>
      <c r="C23" s="396"/>
      <c r="D23" s="180"/>
      <c r="E23" s="274"/>
      <c r="F23" s="274"/>
      <c r="G23" s="275"/>
      <c r="H23" s="275"/>
      <c r="I23" s="275"/>
      <c r="J23" s="275"/>
      <c r="K23" s="275"/>
      <c r="L23" s="277"/>
    </row>
    <row r="24" spans="1:12" x14ac:dyDescent="0.25">
      <c r="A24" s="272"/>
      <c r="B24" s="385" t="s">
        <v>423</v>
      </c>
      <c r="C24" s="386"/>
      <c r="D24" s="180"/>
      <c r="E24" s="274" t="s">
        <v>89</v>
      </c>
      <c r="F24" s="274" t="s">
        <v>89</v>
      </c>
      <c r="G24" s="275"/>
      <c r="H24" s="275"/>
      <c r="I24" s="275"/>
      <c r="J24" s="275"/>
      <c r="K24" s="275"/>
      <c r="L24" s="277"/>
    </row>
    <row r="25" spans="1:12" ht="14.45" thickBot="1" x14ac:dyDescent="0.3">
      <c r="A25" s="272"/>
      <c r="B25" s="387" t="s">
        <v>424</v>
      </c>
      <c r="C25" s="388"/>
      <c r="D25" s="278"/>
      <c r="E25" s="279" t="s">
        <v>89</v>
      </c>
      <c r="F25" s="279" t="s">
        <v>89</v>
      </c>
      <c r="G25" s="280"/>
      <c r="H25" s="280"/>
      <c r="I25" s="280"/>
      <c r="J25" s="280"/>
      <c r="K25" s="280"/>
      <c r="L25" s="285"/>
    </row>
    <row r="26" spans="1:12" ht="28.15" thickBot="1" x14ac:dyDescent="0.3">
      <c r="A26" s="286" t="s">
        <v>425</v>
      </c>
      <c r="B26" s="389" t="s">
        <v>426</v>
      </c>
      <c r="C26" s="390"/>
      <c r="D26" s="287"/>
      <c r="E26" s="288"/>
      <c r="F26" s="287"/>
      <c r="G26" s="288">
        <v>144.2968249999999</v>
      </c>
      <c r="H26" s="288"/>
      <c r="I26" s="288">
        <v>198</v>
      </c>
      <c r="J26" s="288"/>
      <c r="K26" s="288">
        <v>198</v>
      </c>
      <c r="L26" s="288">
        <v>0</v>
      </c>
    </row>
    <row r="29" spans="1:12" ht="13.9" x14ac:dyDescent="0.25">
      <c r="C29" s="10" t="s">
        <v>101</v>
      </c>
      <c r="D29" s="5"/>
      <c r="E29" s="5"/>
      <c r="I29" s="289"/>
      <c r="J29" s="7" t="s">
        <v>102</v>
      </c>
      <c r="K29" s="7"/>
    </row>
    <row r="30" spans="1:12" ht="13.9" x14ac:dyDescent="0.25">
      <c r="C30" s="10" t="s">
        <v>103</v>
      </c>
      <c r="D30" s="5"/>
      <c r="E30" s="5"/>
      <c r="I30" s="289"/>
      <c r="J30" s="7" t="s">
        <v>104</v>
      </c>
      <c r="K30" s="7"/>
    </row>
    <row r="35" spans="5:5" ht="13.9" x14ac:dyDescent="0.25">
      <c r="E35" s="111" t="s">
        <v>427</v>
      </c>
    </row>
  </sheetData>
  <mergeCells count="25">
    <mergeCell ref="B17:C17"/>
    <mergeCell ref="B8:L8"/>
    <mergeCell ref="A11:A13"/>
    <mergeCell ref="B11:C13"/>
    <mergeCell ref="D11:D13"/>
    <mergeCell ref="E11:F11"/>
    <mergeCell ref="G11:H11"/>
    <mergeCell ref="I11:J11"/>
    <mergeCell ref="K11:L11"/>
    <mergeCell ref="E12:F12"/>
    <mergeCell ref="G12:H12"/>
    <mergeCell ref="I12:J12"/>
    <mergeCell ref="K12:L12"/>
    <mergeCell ref="B14:C14"/>
    <mergeCell ref="B15:C15"/>
    <mergeCell ref="B16:C16"/>
    <mergeCell ref="B24:C24"/>
    <mergeCell ref="B25:C25"/>
    <mergeCell ref="B26:C26"/>
    <mergeCell ref="B18:C18"/>
    <mergeCell ref="B19:C19"/>
    <mergeCell ref="B20:C20"/>
    <mergeCell ref="B21:C21"/>
    <mergeCell ref="B22:B23"/>
    <mergeCell ref="C22:C23"/>
  </mergeCells>
  <pageMargins left="0.11811023622047245" right="0.11811023622047245" top="0.15748031496062992" bottom="0.1574803149606299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Anexa nr.1</vt:lpstr>
      <vt:lpstr>Anexa nr.2</vt:lpstr>
      <vt:lpstr>Anexa nr.3</vt:lpstr>
      <vt:lpstr>Anexa nr.4</vt:lpstr>
      <vt:lpstr>Anexa nr.4a</vt:lpstr>
      <vt:lpstr>Anexa nr.5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</dc:creator>
  <cp:lastModifiedBy>Statia15</cp:lastModifiedBy>
  <cp:lastPrinted>2019-09-26T10:48:43Z</cp:lastPrinted>
  <dcterms:created xsi:type="dcterms:W3CDTF">2019-09-26T09:56:57Z</dcterms:created>
  <dcterms:modified xsi:type="dcterms:W3CDTF">2019-09-27T08:32:50Z</dcterms:modified>
</cp:coreProperties>
</file>